
<file path=[Content_Types].xml><?xml version="1.0" encoding="utf-8"?>
<Types xmlns="http://schemas.openxmlformats.org/package/2006/content-types">
  <Default Extension="png" ContentType="image/png"/>
  <Default Extension="svg" ContentType="image/sv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erocivil-my.sharepoint.com/personal/sandrap_jimenez_aerocivil_gov_co/Documents/Excel WEB/2025/"/>
    </mc:Choice>
  </mc:AlternateContent>
  <xr:revisionPtr revIDLastSave="80" documentId="8_{83EA4405-72B2-45FD-96EF-B9DB1040FD8A}" xr6:coauthVersionLast="47" xr6:coauthVersionMax="47" xr10:uidLastSave="{C030047B-3CD1-4062-BBC0-A094D7024D13}"/>
  <bookViews>
    <workbookView xWindow="-108" yWindow="-108" windowWidth="23256" windowHeight="12576" xr2:uid="{00000000-000D-0000-FFFF-FFFF00000000}"/>
  </bookViews>
  <sheets>
    <sheet name="REP_EPG034_EjecucionPresupues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68" i="1" l="1"/>
  <c r="S67" i="1"/>
  <c r="Q67" i="1"/>
  <c r="Q68" i="1" s="1"/>
  <c r="O68" i="1"/>
  <c r="M68" i="1"/>
  <c r="L68" i="1"/>
  <c r="I68" i="1"/>
  <c r="O67" i="1"/>
  <c r="N67" i="1"/>
  <c r="N68" i="1" s="1"/>
  <c r="M67" i="1"/>
  <c r="L67" i="1"/>
  <c r="K67" i="1"/>
  <c r="K68" i="1" s="1"/>
  <c r="J67" i="1"/>
  <c r="J68" i="1" s="1"/>
  <c r="I67" i="1"/>
  <c r="H68" i="1"/>
  <c r="H67" i="1"/>
  <c r="T66" i="1"/>
  <c r="T65" i="1"/>
  <c r="T64" i="1"/>
  <c r="T63" i="1"/>
  <c r="T62" i="1"/>
  <c r="T61" i="1"/>
  <c r="T60" i="1"/>
  <c r="T59" i="1"/>
  <c r="T58" i="1"/>
  <c r="T57" i="1"/>
  <c r="T56" i="1"/>
  <c r="T55" i="1"/>
  <c r="T54" i="1"/>
  <c r="T53" i="1"/>
  <c r="T52" i="1"/>
  <c r="T51" i="1"/>
  <c r="T50" i="1"/>
  <c r="T49" i="1"/>
  <c r="T48" i="1"/>
  <c r="T47" i="1"/>
  <c r="T46" i="1"/>
  <c r="T45" i="1"/>
  <c r="T44" i="1"/>
  <c r="T43" i="1"/>
  <c r="T42" i="1"/>
  <c r="T41" i="1"/>
  <c r="T40" i="1"/>
  <c r="T39" i="1"/>
  <c r="T38" i="1"/>
  <c r="T37" i="1"/>
  <c r="T36" i="1"/>
  <c r="T35" i="1"/>
  <c r="T34" i="1"/>
  <c r="T33" i="1"/>
  <c r="T32" i="1"/>
  <c r="T31" i="1"/>
  <c r="T30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T28" i="1"/>
  <c r="T27" i="1"/>
  <c r="T26" i="1"/>
  <c r="T25" i="1"/>
  <c r="T24" i="1"/>
  <c r="T23" i="1"/>
  <c r="T22" i="1"/>
  <c r="T21" i="1"/>
  <c r="T20" i="1"/>
  <c r="T19" i="1"/>
  <c r="T18" i="1"/>
  <c r="T17" i="1"/>
  <c r="R28" i="1"/>
  <c r="R27" i="1"/>
  <c r="R26" i="1"/>
  <c r="R25" i="1"/>
  <c r="R24" i="1"/>
  <c r="R23" i="1"/>
  <c r="R22" i="1"/>
  <c r="R21" i="1"/>
  <c r="R20" i="1"/>
  <c r="R19" i="1"/>
  <c r="R18" i="1"/>
  <c r="R17" i="1"/>
  <c r="T16" i="1"/>
  <c r="T15" i="1"/>
  <c r="T14" i="1"/>
  <c r="R16" i="1"/>
  <c r="R15" i="1"/>
  <c r="R14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S29" i="1"/>
  <c r="T29" i="1" s="1"/>
  <c r="Q29" i="1"/>
  <c r="R29" i="1" s="1"/>
  <c r="O29" i="1"/>
  <c r="P29" i="1" s="1"/>
  <c r="N29" i="1"/>
  <c r="M29" i="1"/>
  <c r="L29" i="1"/>
  <c r="K29" i="1"/>
  <c r="J29" i="1"/>
  <c r="I29" i="1"/>
  <c r="H29" i="1"/>
  <c r="P68" i="1" l="1"/>
  <c r="R67" i="1"/>
  <c r="T68" i="1"/>
  <c r="R68" i="1"/>
  <c r="T67" i="1"/>
  <c r="P67" i="1"/>
</calcChain>
</file>

<file path=xl/sharedStrings.xml><?xml version="1.0" encoding="utf-8"?>
<sst xmlns="http://schemas.openxmlformats.org/spreadsheetml/2006/main" count="388" uniqueCount="99">
  <si>
    <t>UEJ</t>
  </si>
  <si>
    <t>NOMBRE UEJ</t>
  </si>
  <si>
    <t>RUBRO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</si>
  <si>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</si>
  <si>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</si>
  <si>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</si>
  <si>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</si>
  <si>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</si>
  <si>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</si>
  <si>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</si>
  <si>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</si>
  <si>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</si>
  <si>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</si>
  <si>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</si>
  <si>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</si>
  <si>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</si>
  <si>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PAGOS</t>
  </si>
  <si>
    <t>24-12-00</t>
  </si>
  <si>
    <t>UNIDAD ADMINISTRATIVA ESPECIAL DE LA AERONAUTICA CIVIL</t>
  </si>
  <si>
    <t>A-01-01-01</t>
  </si>
  <si>
    <t>Propios</t>
  </si>
  <si>
    <t>20</t>
  </si>
  <si>
    <t>CSF</t>
  </si>
  <si>
    <t>SALARIO</t>
  </si>
  <si>
    <t>A-01-01-02</t>
  </si>
  <si>
    <t>CONTRIBUCIONES INHERENTES A LA NÓMINA</t>
  </si>
  <si>
    <t>A-01-01-03</t>
  </si>
  <si>
    <t>REMUNERACIONES NO CONSTITUTIVAS DE FACTOR SALARIAL</t>
  </si>
  <si>
    <t>A-01-01-04</t>
  </si>
  <si>
    <t>OTROS GASTOS DE PERSONAL - DISTRIBUCIÓN PREVIO CONCEPTO DGPPN</t>
  </si>
  <si>
    <t>A-02</t>
  </si>
  <si>
    <t>ADQUISICIÓN DE BIENES  Y SERVICIOS</t>
  </si>
  <si>
    <t>A-03-02-02</t>
  </si>
  <si>
    <t>A ORGANIZACIONES INTERNACIONALES</t>
  </si>
  <si>
    <t>A-03-03-01-999</t>
  </si>
  <si>
    <t>OTRAS TRANSFERENCIAS - DISTRIBUCIÓN PREVIO CONCEPTO DGPPN</t>
  </si>
  <si>
    <t>A-03-04-02-001</t>
  </si>
  <si>
    <t>MESADAS PENSIONALES (DE PENSIONES)</t>
  </si>
  <si>
    <t>A-03-04-02-012</t>
  </si>
  <si>
    <t>INCAPACIDADES Y LICENCIAS DE MATERNIDAD Y PATERNIDAD (NO DE PENSIONES)</t>
  </si>
  <si>
    <t>A-03-10</t>
  </si>
  <si>
    <t>SENTENCIAS Y CONCILIACIONES</t>
  </si>
  <si>
    <t>A-05</t>
  </si>
  <si>
    <t>GASTOS DE COMERCIALIZACIÓN Y PRODUCCIÓN</t>
  </si>
  <si>
    <t>A-08-01</t>
  </si>
  <si>
    <t>IMPUESTOS</t>
  </si>
  <si>
    <t>A-08-04-01</t>
  </si>
  <si>
    <t>CUOTA DE FISCALIZACIÓN Y AUDITAJE</t>
  </si>
  <si>
    <t>A-08-04-06</t>
  </si>
  <si>
    <t>CONTRIBUCIÓN – SUPERINTENDENCIA DE VIGILANCIA Y SEGURIDAD PRIVADA</t>
  </si>
  <si>
    <t>A-08-05</t>
  </si>
  <si>
    <t>MULTAS, SANCIONES E INTERESES DE MORA</t>
  </si>
  <si>
    <t>C-2403-0600-25-52104E</t>
  </si>
  <si>
    <t>5. CONVERGENCIA REGIONAL / E. INFRAESTRUCTURA Y SERVICIOS LOGÍSTICOS</t>
  </si>
  <si>
    <t>21</t>
  </si>
  <si>
    <t>C-2403-0600-26-52104E</t>
  </si>
  <si>
    <t>C-2403-0600-27-52104E</t>
  </si>
  <si>
    <t>C-2403-0600-28-52104E</t>
  </si>
  <si>
    <t>C-2403-0600-29-52104E</t>
  </si>
  <si>
    <t>C-2403-0600-30-52104E</t>
  </si>
  <si>
    <t>C-2403-0600-31-52104E</t>
  </si>
  <si>
    <t>C-2403-0600-32-52104E</t>
  </si>
  <si>
    <t>C-2403-0600-33-52104E</t>
  </si>
  <si>
    <t>C-2403-0600-34-52104E</t>
  </si>
  <si>
    <t>C-2403-0600-35-52104E</t>
  </si>
  <si>
    <t>C-2403-0600-36-52104E</t>
  </si>
  <si>
    <t>C-2403-0600-37-52104E</t>
  </si>
  <si>
    <t>C-2403-0600-38-52104E</t>
  </si>
  <si>
    <t>C-2403-0600-39-52104E</t>
  </si>
  <si>
    <t>C-2403-0600-40-52104E</t>
  </si>
  <si>
    <t>C-2403-0600-41-52104E</t>
  </si>
  <si>
    <t>C-2403-0600-42-52104E</t>
  </si>
  <si>
    <t>C-2403-0600-43-52104E</t>
  </si>
  <si>
    <t>C-2403-0600-44-52104E</t>
  </si>
  <si>
    <t>C-2403-0600-45-52104E</t>
  </si>
  <si>
    <t>C-2403-0600-46-52104E</t>
  </si>
  <si>
    <t>C-2403-0600-47-52104E</t>
  </si>
  <si>
    <t>C-2403-0600-48-52104E</t>
  </si>
  <si>
    <t>C-2403-0600-49-52104E</t>
  </si>
  <si>
    <t>C-2403-0600-51-52104E</t>
  </si>
  <si>
    <t>C-2403-0600-52-52104E</t>
  </si>
  <si>
    <t>C-2403-0600-55-52104E</t>
  </si>
  <si>
    <t>C-2403-0600-56-51102A</t>
  </si>
  <si>
    <t>5. CONVERGENCIA REGIONAL / A. INTERVENCIÓN DE VÍAS REGIONALES (SECUNDARIAS Y TERCIARIAS), TERMINALES FLUVIALES Y AERÓDROMOS</t>
  </si>
  <si>
    <t>C-2403-0600-57-51102A</t>
  </si>
  <si>
    <t>C-2409-0600-7-20301C</t>
  </si>
  <si>
    <t>2. SEGURIDAD HUMANA Y JUSTICIA SOCIAL / C. FORTALECIMIENTO DE LA SEGURIDAD VIAL PARA LA PROTECCIÓN DE LA VIDA</t>
  </si>
  <si>
    <t>C-2409-0600-8-20301C</t>
  </si>
  <si>
    <t>C-2499-0600-6-51102D</t>
  </si>
  <si>
    <t>5. CONVERGENCIA REGIONAL / D. INTEGRACIÓN DE TERRITORIOS BAJO EL PRINCIPIO DE LA CONECTIVIDAD FÍSICA Y LA MULTIMODALIDAD</t>
  </si>
  <si>
    <t>C-2499-0600-7-51102D</t>
  </si>
  <si>
    <t>C-2499-0600-8-51102D</t>
  </si>
  <si>
    <t>% COMPROMISO</t>
  </si>
  <si>
    <t>% OBLIGACIÓN</t>
  </si>
  <si>
    <t>% PAGOS</t>
  </si>
  <si>
    <t>INFORME DE EJECUCIÓN PRESUPUESTAL 2025</t>
  </si>
  <si>
    <t>TOTAL FUNCIONAMIENTO</t>
  </si>
  <si>
    <t>TOTAL INVERSIÓN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</si>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</sst>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6" formatCode="_-* #,##0_-;\-* #,##0_-;_-* &quot;-&quot;??_-;_-@_-"/>
    <numFmt numFmtId="167" formatCode="0.0%"/>
  </numFmts>
  <fonts count="8" x14ac:knownFonts="1"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color rgb="FF000000"/>
      <name val="Arial"/>
      <family val="2"/>
    </font>
    <font>
      <sz val="8"/>
      <name val="Arial"/>
      <family val="2"/>
    </font>
    <font>
      <b/>
      <sz val="9"/>
      <color theme="0"/>
      <name val="Arial"/>
      <family val="2"/>
    </font>
    <font>
      <b/>
      <sz val="18"/>
      <color theme="9" tint="-0.249977111117893"/>
      <name val="Arial"/>
      <family val="2"/>
    </font>
    <font>
      <sz val="9"/>
      <color theme="0"/>
      <name val="Arial"/>
      <family val="2"/>
    </font>
    <font>
      <b/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rgb="FFFFFFFF"/>
        <bgColor rgb="FF000000"/>
      </patternFill>
    </fill>
  </fills>
  <borders count="2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">
    <xf numFmtId="0" fontId="0" fillId="0" borderId="0" xfId="0" applyFont="1" applyFill="1" applyBorder="1"/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1" xfId="0" applyNumberFormat="1" applyFont="1" applyFill="1" applyBorder="1" applyAlignment="1">
      <alignment horizontal="left" vertical="center" wrapText="1" readingOrder="1"/>
    </xf>
    <xf numFmtId="0" fontId="2" fillId="0" borderId="1" xfId="0" applyNumberFormat="1" applyFont="1" applyFill="1" applyBorder="1" applyAlignment="1">
      <alignment vertical="center" wrapText="1" readingOrder="1"/>
    </xf>
    <xf numFmtId="166" fontId="2" fillId="0" borderId="1" xfId="1" applyNumberFormat="1" applyFont="1" applyFill="1" applyBorder="1" applyAlignment="1">
      <alignment horizontal="right" vertical="center" wrapText="1" readingOrder="1"/>
    </xf>
    <xf numFmtId="0" fontId="3" fillId="0" borderId="0" xfId="0" applyFont="1" applyFill="1" applyBorder="1"/>
    <xf numFmtId="0" fontId="4" fillId="2" borderId="1" xfId="0" applyFont="1" applyFill="1" applyBorder="1" applyAlignment="1">
      <alignment horizontal="center" vertical="center" wrapText="1" readingOrder="1"/>
    </xf>
    <xf numFmtId="0" fontId="5" fillId="3" borderId="0" xfId="0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 readingOrder="1"/>
    </xf>
    <xf numFmtId="0" fontId="6" fillId="2" borderId="1" xfId="0" applyFont="1" applyFill="1" applyBorder="1" applyAlignment="1">
      <alignment horizontal="left" vertical="center" wrapText="1" readingOrder="1"/>
    </xf>
    <xf numFmtId="0" fontId="6" fillId="2" borderId="1" xfId="0" applyFont="1" applyFill="1" applyBorder="1" applyAlignment="1">
      <alignment vertical="center" wrapText="1" readingOrder="1"/>
    </xf>
    <xf numFmtId="0" fontId="7" fillId="2" borderId="1" xfId="0" applyFont="1" applyFill="1" applyBorder="1" applyAlignment="1">
      <alignment horizontal="center" vertical="center" wrapText="1" readingOrder="1"/>
    </xf>
    <xf numFmtId="166" fontId="4" fillId="2" borderId="1" xfId="1" applyNumberFormat="1" applyFont="1" applyFill="1" applyBorder="1" applyAlignment="1">
      <alignment horizontal="right" vertical="center" wrapText="1" readingOrder="1"/>
    </xf>
    <xf numFmtId="167" fontId="4" fillId="2" borderId="1" xfId="2" applyNumberFormat="1" applyFont="1" applyFill="1" applyBorder="1" applyAlignment="1">
      <alignment horizontal="right" vertical="center" wrapText="1" readingOrder="1"/>
    </xf>
    <xf numFmtId="167" fontId="2" fillId="0" borderId="1" xfId="2" applyNumberFormat="1" applyFont="1" applyFill="1" applyBorder="1" applyAlignment="1">
      <alignment horizontal="right" vertical="center" wrapText="1" readingOrder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sv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616989</xdr:colOff>
      <xdr:row>5</xdr:row>
      <xdr:rowOff>79963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86E29CE-078C-44CA-BB4D-6BDD67C18F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383049" cy="1032463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10</xdr:col>
      <xdr:colOff>685800</xdr:colOff>
      <xdr:row>6</xdr:row>
      <xdr:rowOff>170180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A50ABD8-4769-42D4-AC91-29CA76A98FD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0587" t="3617" r="39029" b="87263"/>
        <a:stretch/>
      </xdr:blipFill>
      <xdr:spPr bwMode="auto">
        <a:xfrm>
          <a:off x="9319260" y="0"/>
          <a:ext cx="3032760" cy="131318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18</xdr:col>
      <xdr:colOff>341237</xdr:colOff>
      <xdr:row>3</xdr:row>
      <xdr:rowOff>141042</xdr:rowOff>
    </xdr:to>
    <xdr:pic>
      <xdr:nvPicPr>
        <xdr:cNvPr id="4" name="Gráfico 3">
          <a:extLst>
            <a:ext uri="{FF2B5EF4-FFF2-40B4-BE49-F238E27FC236}">
              <a16:creationId xmlns:a16="http://schemas.microsoft.com/office/drawing/2014/main" id="{36B030C8-B831-4AE1-8928-6540589244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17091660" y="0"/>
          <a:ext cx="3937877" cy="71254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</xdr:row>
      <xdr:rowOff>0</xdr:rowOff>
    </xdr:from>
    <xdr:to>
      <xdr:col>2</xdr:col>
      <xdr:colOff>841202</xdr:colOff>
      <xdr:row>10</xdr:row>
      <xdr:rowOff>145626</xdr:rowOff>
    </xdr:to>
    <xdr:sp macro="" textlink="">
      <xdr:nvSpPr>
        <xdr:cNvPr id="5" name="Rectangle 56">
          <a:extLst>
            <a:ext uri="{FF2B5EF4-FFF2-40B4-BE49-F238E27FC236}">
              <a16:creationId xmlns:a16="http://schemas.microsoft.com/office/drawing/2014/main" id="{E4F486B4-885F-4707-9EFB-0CEE59033F56}"/>
            </a:ext>
          </a:extLst>
        </xdr:cNvPr>
        <xdr:cNvSpPr/>
      </xdr:nvSpPr>
      <xdr:spPr>
        <a:xfrm rot="10800000">
          <a:off x="0" y="1638300"/>
          <a:ext cx="3607262" cy="526626"/>
        </a:xfrm>
        <a:prstGeom prst="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ID"/>
        </a:p>
      </xdr:txBody>
    </xdr:sp>
    <xdr:clientData/>
  </xdr:twoCellAnchor>
  <xdr:twoCellAnchor>
    <xdr:from>
      <xdr:col>0</xdr:col>
      <xdr:colOff>0</xdr:colOff>
      <xdr:row>8</xdr:row>
      <xdr:rowOff>99060</xdr:rowOff>
    </xdr:from>
    <xdr:to>
      <xdr:col>2</xdr:col>
      <xdr:colOff>614680</xdr:colOff>
      <xdr:row>10</xdr:row>
      <xdr:rowOff>2668</xdr:rowOff>
    </xdr:to>
    <xdr:sp macro="" textlink="">
      <xdr:nvSpPr>
        <xdr:cNvPr id="6" name="Text Box 3">
          <a:extLst>
            <a:ext uri="{FF2B5EF4-FFF2-40B4-BE49-F238E27FC236}">
              <a16:creationId xmlns:a16="http://schemas.microsoft.com/office/drawing/2014/main" id="{2E4DA98F-E9EE-417C-990E-5689D954ED6A}"/>
            </a:ext>
          </a:extLst>
        </xdr:cNvPr>
        <xdr:cNvSpPr txBox="1">
          <a:spLocks noChangeArrowheads="1"/>
        </xdr:cNvSpPr>
      </xdr:nvSpPr>
      <xdr:spPr bwMode="auto">
        <a:xfrm>
          <a:off x="0" y="1737360"/>
          <a:ext cx="3380740" cy="2846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ctr" upright="1"/>
        <a:lstStyle/>
        <a:p>
          <a:pPr algn="ctr" rtl="0">
            <a:defRPr sz="1000"/>
          </a:pPr>
          <a:r>
            <a:rPr lang="es-CO" sz="2000" b="1" i="0" u="none" strike="noStrike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Corte: 31 Enero 2025</a:t>
          </a:r>
        </a:p>
      </xdr:txBody>
    </xdr:sp>
    <xdr:clientData/>
  </xdr:twoCellAnchor>
  <xdr:twoCellAnchor>
    <xdr:from>
      <xdr:col>0</xdr:col>
      <xdr:colOff>0</xdr:colOff>
      <xdr:row>69</xdr:row>
      <xdr:rowOff>0</xdr:rowOff>
    </xdr:from>
    <xdr:to>
      <xdr:col>6</xdr:col>
      <xdr:colOff>1493520</xdr:colOff>
      <xdr:row>71</xdr:row>
      <xdr:rowOff>7620</xdr:rowOff>
    </xdr:to>
    <xdr:sp macro="" textlink="">
      <xdr:nvSpPr>
        <xdr:cNvPr id="7" name="Rectangle 56">
          <a:extLst>
            <a:ext uri="{FF2B5EF4-FFF2-40B4-BE49-F238E27FC236}">
              <a16:creationId xmlns:a16="http://schemas.microsoft.com/office/drawing/2014/main" id="{78A04709-7A43-4DA5-AC9E-0C9A7DD4355F}"/>
            </a:ext>
          </a:extLst>
        </xdr:cNvPr>
        <xdr:cNvSpPr/>
      </xdr:nvSpPr>
      <xdr:spPr>
        <a:xfrm rot="10800000">
          <a:off x="0" y="23606760"/>
          <a:ext cx="7620000" cy="388620"/>
        </a:xfrm>
        <a:prstGeom prst="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ID"/>
        </a:p>
      </xdr:txBody>
    </xdr:sp>
    <xdr:clientData/>
  </xdr:twoCellAnchor>
  <xdr:twoCellAnchor>
    <xdr:from>
      <xdr:col>0</xdr:col>
      <xdr:colOff>0</xdr:colOff>
      <xdr:row>69</xdr:row>
      <xdr:rowOff>0</xdr:rowOff>
    </xdr:from>
    <xdr:to>
      <xdr:col>6</xdr:col>
      <xdr:colOff>1021080</xdr:colOff>
      <xdr:row>70</xdr:row>
      <xdr:rowOff>151825</xdr:rowOff>
    </xdr:to>
    <xdr:sp macro="" textlink="">
      <xdr:nvSpPr>
        <xdr:cNvPr id="8" name="Text Box 3">
          <a:extLst>
            <a:ext uri="{FF2B5EF4-FFF2-40B4-BE49-F238E27FC236}">
              <a16:creationId xmlns:a16="http://schemas.microsoft.com/office/drawing/2014/main" id="{F8CFC9B5-A7DB-4B3B-A9E7-1482CFF7987E}"/>
            </a:ext>
          </a:extLst>
        </xdr:cNvPr>
        <xdr:cNvSpPr txBox="1">
          <a:spLocks noChangeArrowheads="1"/>
        </xdr:cNvSpPr>
      </xdr:nvSpPr>
      <xdr:spPr bwMode="auto">
        <a:xfrm>
          <a:off x="0" y="23606760"/>
          <a:ext cx="7147560" cy="342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ctr" upright="1"/>
        <a:lstStyle/>
        <a:p>
          <a:pPr algn="l" rtl="0">
            <a:defRPr sz="1000"/>
          </a:pPr>
          <a:r>
            <a:rPr lang="es-CO" sz="1000" b="1" i="0" u="none" strike="noStrike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Fuente: Ejecución Presupuestal Agregada SIIF NACIÓN a Nivel Decreto - Ministerio de Hacienda y Crédito Público</a:t>
          </a:r>
        </a:p>
      </xdr:txBody>
    </xdr:sp>
    <xdr:clientData/>
  </xdr:twoCellAnchor>
  <xdr:twoCellAnchor editAs="oneCell">
    <xdr:from>
      <xdr:col>8</xdr:col>
      <xdr:colOff>0</xdr:colOff>
      <xdr:row>71</xdr:row>
      <xdr:rowOff>0</xdr:rowOff>
    </xdr:from>
    <xdr:to>
      <xdr:col>9</xdr:col>
      <xdr:colOff>1165013</xdr:colOff>
      <xdr:row>71</xdr:row>
      <xdr:rowOff>159649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60B85F18-18F9-4160-A29C-044048F7379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1013"/>
        <a:stretch/>
      </xdr:blipFill>
      <xdr:spPr>
        <a:xfrm>
          <a:off x="9052560" y="23987760"/>
          <a:ext cx="2201333" cy="15964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72</xdr:row>
      <xdr:rowOff>0</xdr:rowOff>
    </xdr:from>
    <xdr:to>
      <xdr:col>20</xdr:col>
      <xdr:colOff>30480</xdr:colOff>
      <xdr:row>72</xdr:row>
      <xdr:rowOff>182880</xdr:rowOff>
    </xdr:to>
    <xdr:sp macro="" textlink="">
      <xdr:nvSpPr>
        <xdr:cNvPr id="10" name="Rectangle 56">
          <a:extLst>
            <a:ext uri="{FF2B5EF4-FFF2-40B4-BE49-F238E27FC236}">
              <a16:creationId xmlns:a16="http://schemas.microsoft.com/office/drawing/2014/main" id="{6BACD128-53A0-4E10-A3AC-4B8AAAC1AE53}"/>
            </a:ext>
          </a:extLst>
        </xdr:cNvPr>
        <xdr:cNvSpPr/>
      </xdr:nvSpPr>
      <xdr:spPr>
        <a:xfrm rot="10800000">
          <a:off x="0" y="24178260"/>
          <a:ext cx="20612100" cy="182880"/>
        </a:xfrm>
        <a:prstGeom prst="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ID"/>
        </a:p>
      </xdr:txBody>
    </xdr:sp>
    <xdr:clientData/>
  </xdr:twoCellAnchor>
  <xdr:twoCellAnchor>
    <xdr:from>
      <xdr:col>6</xdr:col>
      <xdr:colOff>1508760</xdr:colOff>
      <xdr:row>71</xdr:row>
      <xdr:rowOff>152400</xdr:rowOff>
    </xdr:from>
    <xdr:to>
      <xdr:col>11</xdr:col>
      <xdr:colOff>37253</xdr:colOff>
      <xdr:row>72</xdr:row>
      <xdr:rowOff>167640</xdr:rowOff>
    </xdr:to>
    <xdr:sp macro="" textlink="">
      <xdr:nvSpPr>
        <xdr:cNvPr id="12" name="Text Box 3">
          <a:extLst>
            <a:ext uri="{FF2B5EF4-FFF2-40B4-BE49-F238E27FC236}">
              <a16:creationId xmlns:a16="http://schemas.microsoft.com/office/drawing/2014/main" id="{94D2CAB7-A238-45C9-869C-A23C718E7B07}"/>
            </a:ext>
          </a:extLst>
        </xdr:cNvPr>
        <xdr:cNvSpPr txBox="1">
          <a:spLocks noChangeArrowheads="1"/>
        </xdr:cNvSpPr>
      </xdr:nvSpPr>
      <xdr:spPr bwMode="auto">
        <a:xfrm>
          <a:off x="7635240" y="24140160"/>
          <a:ext cx="4830233" cy="205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ctr" upright="1"/>
        <a:lstStyle/>
        <a:p>
          <a:pPr algn="ctr" rtl="0">
            <a:defRPr sz="1000"/>
          </a:pPr>
          <a:r>
            <a:rPr lang="es-CO" sz="1000" b="1" i="0" u="none" strike="noStrike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www.aerocivil.gov.co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77"/>
  <sheetViews>
    <sheetView showGridLines="0" tabSelected="1" workbookViewId="0">
      <selection activeCell="G14" sqref="G14"/>
    </sheetView>
  </sheetViews>
  <sheetFormatPr baseColWidth="10" defaultColWidth="0" defaultRowHeight="10.199999999999999" zeroHeight="1" x14ac:dyDescent="0.2"/>
  <cols>
    <col min="1" max="1" width="13.44140625" style="5" customWidth="1"/>
    <col min="2" max="2" width="26.88671875" style="5" customWidth="1"/>
    <col min="3" max="3" width="21.5546875" style="5" customWidth="1"/>
    <col min="4" max="4" width="9.6640625" style="5" customWidth="1"/>
    <col min="5" max="5" width="8.109375" style="5" customWidth="1"/>
    <col min="6" max="6" width="9.6640625" style="5" customWidth="1"/>
    <col min="7" max="7" width="27.6640625" style="5" customWidth="1"/>
    <col min="8" max="8" width="15" style="5" bestFit="1" customWidth="1"/>
    <col min="9" max="9" width="15.109375" style="5" bestFit="1" customWidth="1"/>
    <col min="10" max="10" width="19.109375" style="5" customWidth="1"/>
    <col min="11" max="13" width="15" style="5" bestFit="1" customWidth="1"/>
    <col min="14" max="14" width="15.21875" style="5" bestFit="1" customWidth="1"/>
    <col min="15" max="15" width="13.6640625" style="5" bestFit="1" customWidth="1"/>
    <col min="16" max="16" width="13.6640625" style="5" customWidth="1"/>
    <col min="17" max="17" width="12.77734375" style="5" bestFit="1" customWidth="1"/>
    <col min="18" max="18" width="12.33203125" style="5" customWidth="1"/>
    <col min="19" max="19" width="12.77734375" style="5" bestFit="1" customWidth="1"/>
    <col min="20" max="20" width="8.44140625" style="5" customWidth="1"/>
    <col min="21" max="21" width="6.44140625" style="5" customWidth="1"/>
    <col min="22" max="16384" width="11.5546875" style="5" hidden="1"/>
  </cols>
  <sheetData>
    <row r="1" spans="1:20" ht="15" customHeight="1" x14ac:dyDescent="0.2"/>
    <row r="2" spans="1:20" ht="15" customHeight="1" x14ac:dyDescent="0.2"/>
    <row r="3" spans="1:20" ht="15" customHeight="1" x14ac:dyDescent="0.2"/>
    <row r="4" spans="1:20" ht="15" customHeight="1" x14ac:dyDescent="0.2"/>
    <row r="5" spans="1:20" ht="15" customHeight="1" x14ac:dyDescent="0.2"/>
    <row r="6" spans="1:20" ht="15" customHeight="1" x14ac:dyDescent="0.2"/>
    <row r="7" spans="1:20" ht="15" customHeight="1" x14ac:dyDescent="0.2"/>
    <row r="8" spans="1:20" ht="24" customHeight="1" x14ac:dyDescent="0.2">
      <c r="A8" s="7" t="s">
        <v>95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</row>
    <row r="9" spans="1:20" ht="15" customHeight="1" x14ac:dyDescent="0.2"/>
    <row r="10" spans="1:20" ht="15" customHeight="1" x14ac:dyDescent="0.2"/>
    <row r="11" spans="1:20" ht="15" customHeight="1" x14ac:dyDescent="0.2"/>
    <row r="12" spans="1:20" ht="15" customHeight="1" x14ac:dyDescent="0.2"/>
    <row r="13" spans="1:20" ht="21.6" customHeight="1" x14ac:dyDescent="0.2">
      <c r="A13" s="6" t="s">
        <v>0</v>
      </c>
      <c r="B13" s="6" t="s">
        <v>1</v>
      </c>
      <c r="C13" s="6" t="s">
        <v>2</v>
      </c>
      <c r="D13" s="6" t="s">
        <v>3</v>
      </c>
      <c r="E13" s="6" t="s">
        <v>4</v>
      </c>
      <c r="F13" s="6" t="s">
        <v>5</v>
      </c>
      <c r="G13" s="6" t="s">
        <v>6</v>
      </c>
      <c r="H13" s="6" t="s">
        <v>7</v>
      </c>
      <c r="I13" s="6" t="s">
        <v>8</v>
      </c>
      <c r="J13" s="6" t="s">
        <v>9</v>
      </c>
      <c r="K13" s="6" t="s">
        <v>10</v>
      </c>
      <c r="L13" s="6" t="s">
        <v>11</v>
      </c>
      <c r="M13" s="6" t="s">
        <v>12</v>
      </c>
      <c r="N13" s="6" t="s">
        <v>13</v>
      </c>
      <c r="O13" s="6" t="s">
        <v>14</v>
      </c>
      <c r="P13" s="6" t="s">
        <v>92</v>
      </c>
      <c r="Q13" s="6" t="s">
        <v>15</v>
      </c>
      <c r="R13" s="6" t="s">
        <v>93</v>
      </c>
      <c r="S13" s="6" t="s">
        <v>16</v>
      </c>
      <c r="T13" s="6" t="s">
        <v>94</v>
      </c>
    </row>
    <row r="14" spans="1:20" ht="20.399999999999999" x14ac:dyDescent="0.2">
      <c r="A14" s="1" t="s">
        <v>17</v>
      </c>
      <c r="B14" s="2" t="s">
        <v>18</v>
      </c>
      <c r="C14" s="3" t="s">
        <v>19</v>
      </c>
      <c r="D14" s="1" t="s">
        <v>20</v>
      </c>
      <c r="E14" s="1" t="s">
        <v>21</v>
      </c>
      <c r="F14" s="1" t="s">
        <v>22</v>
      </c>
      <c r="G14" s="2" t="s">
        <v>23</v>
      </c>
      <c r="H14" s="4">
        <v>314000048000</v>
      </c>
      <c r="I14" s="4">
        <v>0</v>
      </c>
      <c r="J14" s="4">
        <v>0</v>
      </c>
      <c r="K14" s="4">
        <v>314000048000</v>
      </c>
      <c r="L14" s="4">
        <v>0</v>
      </c>
      <c r="M14" s="4">
        <v>254000048000</v>
      </c>
      <c r="N14" s="4">
        <v>60000000000</v>
      </c>
      <c r="O14" s="4">
        <v>21514481248</v>
      </c>
      <c r="P14" s="14">
        <f>+O14/K14</f>
        <v>6.8517445729817217E-2</v>
      </c>
      <c r="Q14" s="4">
        <v>21513109128</v>
      </c>
      <c r="R14" s="14">
        <f>+Q14/K14</f>
        <v>6.8513075921568009E-2</v>
      </c>
      <c r="S14" s="4">
        <v>21513109128</v>
      </c>
      <c r="T14" s="14">
        <f>+S14/K14</f>
        <v>6.8513075921568009E-2</v>
      </c>
    </row>
    <row r="15" spans="1:20" ht="20.399999999999999" x14ac:dyDescent="0.2">
      <c r="A15" s="1" t="s">
        <v>17</v>
      </c>
      <c r="B15" s="2" t="s">
        <v>18</v>
      </c>
      <c r="C15" s="3" t="s">
        <v>24</v>
      </c>
      <c r="D15" s="1" t="s">
        <v>20</v>
      </c>
      <c r="E15" s="1" t="s">
        <v>21</v>
      </c>
      <c r="F15" s="1" t="s">
        <v>22</v>
      </c>
      <c r="G15" s="2" t="s">
        <v>25</v>
      </c>
      <c r="H15" s="4">
        <v>125858295000</v>
      </c>
      <c r="I15" s="4">
        <v>0</v>
      </c>
      <c r="J15" s="4">
        <v>0</v>
      </c>
      <c r="K15" s="4">
        <v>125858295000</v>
      </c>
      <c r="L15" s="4">
        <v>0</v>
      </c>
      <c r="M15" s="4">
        <v>125858295000</v>
      </c>
      <c r="N15" s="4">
        <v>0</v>
      </c>
      <c r="O15" s="4">
        <v>2865557147</v>
      </c>
      <c r="P15" s="14">
        <f t="shared" ref="P15:P66" si="0">+O15/K15</f>
        <v>2.276812304663749E-2</v>
      </c>
      <c r="Q15" s="4">
        <v>2856937200</v>
      </c>
      <c r="R15" s="14">
        <f t="shared" ref="R15:R66" si="1">+Q15/K15</f>
        <v>2.2699633742853421E-2</v>
      </c>
      <c r="S15" s="4">
        <v>2856937200</v>
      </c>
      <c r="T15" s="14">
        <f t="shared" ref="T15:T66" si="2">+S15/K15</f>
        <v>2.2699633742853421E-2</v>
      </c>
    </row>
    <row r="16" spans="1:20" ht="30.6" x14ac:dyDescent="0.2">
      <c r="A16" s="1" t="s">
        <v>17</v>
      </c>
      <c r="B16" s="2" t="s">
        <v>18</v>
      </c>
      <c r="C16" s="3" t="s">
        <v>26</v>
      </c>
      <c r="D16" s="1" t="s">
        <v>20</v>
      </c>
      <c r="E16" s="1" t="s">
        <v>21</v>
      </c>
      <c r="F16" s="1" t="s">
        <v>22</v>
      </c>
      <c r="G16" s="2" t="s">
        <v>27</v>
      </c>
      <c r="H16" s="4">
        <v>101753384000</v>
      </c>
      <c r="I16" s="4">
        <v>0</v>
      </c>
      <c r="J16" s="4">
        <v>0</v>
      </c>
      <c r="K16" s="4">
        <v>101753384000</v>
      </c>
      <c r="L16" s="4">
        <v>0</v>
      </c>
      <c r="M16" s="4">
        <v>101753384000</v>
      </c>
      <c r="N16" s="4">
        <v>0</v>
      </c>
      <c r="O16" s="4">
        <v>18879397032</v>
      </c>
      <c r="P16" s="14">
        <f t="shared" si="0"/>
        <v>0.18554072886657016</v>
      </c>
      <c r="Q16" s="4">
        <v>18878890723</v>
      </c>
      <c r="R16" s="14">
        <f t="shared" si="1"/>
        <v>0.18553575302222872</v>
      </c>
      <c r="S16" s="4">
        <v>18878890723</v>
      </c>
      <c r="T16" s="14">
        <f t="shared" si="2"/>
        <v>0.18553575302222872</v>
      </c>
    </row>
    <row r="17" spans="1:20" ht="30.6" x14ac:dyDescent="0.2">
      <c r="A17" s="1" t="s">
        <v>17</v>
      </c>
      <c r="B17" s="2" t="s">
        <v>18</v>
      </c>
      <c r="C17" s="3" t="s">
        <v>28</v>
      </c>
      <c r="D17" s="1" t="s">
        <v>20</v>
      </c>
      <c r="E17" s="1" t="s">
        <v>21</v>
      </c>
      <c r="F17" s="1" t="s">
        <v>22</v>
      </c>
      <c r="G17" s="2" t="s">
        <v>29</v>
      </c>
      <c r="H17" s="4">
        <v>88588721774</v>
      </c>
      <c r="I17" s="4">
        <v>0</v>
      </c>
      <c r="J17" s="4">
        <v>0</v>
      </c>
      <c r="K17" s="4">
        <v>88588721774</v>
      </c>
      <c r="L17" s="4">
        <v>88588721774</v>
      </c>
      <c r="M17" s="4">
        <v>0</v>
      </c>
      <c r="N17" s="4">
        <v>0</v>
      </c>
      <c r="O17" s="4">
        <v>0</v>
      </c>
      <c r="P17" s="14">
        <f t="shared" si="0"/>
        <v>0</v>
      </c>
      <c r="Q17" s="4">
        <v>0</v>
      </c>
      <c r="R17" s="14">
        <f t="shared" si="1"/>
        <v>0</v>
      </c>
      <c r="S17" s="4">
        <v>0</v>
      </c>
      <c r="T17" s="14">
        <f t="shared" si="2"/>
        <v>0</v>
      </c>
    </row>
    <row r="18" spans="1:20" ht="20.399999999999999" x14ac:dyDescent="0.2">
      <c r="A18" s="1" t="s">
        <v>17</v>
      </c>
      <c r="B18" s="2" t="s">
        <v>18</v>
      </c>
      <c r="C18" s="3" t="s">
        <v>30</v>
      </c>
      <c r="D18" s="1" t="s">
        <v>20</v>
      </c>
      <c r="E18" s="1" t="s">
        <v>21</v>
      </c>
      <c r="F18" s="1" t="s">
        <v>22</v>
      </c>
      <c r="G18" s="2" t="s">
        <v>31</v>
      </c>
      <c r="H18" s="4">
        <v>80518592000</v>
      </c>
      <c r="I18" s="4">
        <v>0</v>
      </c>
      <c r="J18" s="4">
        <v>0</v>
      </c>
      <c r="K18" s="4">
        <v>80518592000</v>
      </c>
      <c r="L18" s="4">
        <v>0</v>
      </c>
      <c r="M18" s="4">
        <v>29530663163.369999</v>
      </c>
      <c r="N18" s="4">
        <v>50987928836.629997</v>
      </c>
      <c r="O18" s="4">
        <v>17961707876.369999</v>
      </c>
      <c r="P18" s="14">
        <f t="shared" si="0"/>
        <v>0.22307528522567804</v>
      </c>
      <c r="Q18" s="4">
        <v>2921991262</v>
      </c>
      <c r="R18" s="14">
        <f t="shared" si="1"/>
        <v>3.6289646768786023E-2</v>
      </c>
      <c r="S18" s="4">
        <v>1625782480</v>
      </c>
      <c r="T18" s="14">
        <f t="shared" si="2"/>
        <v>2.0191392318434979E-2</v>
      </c>
    </row>
    <row r="19" spans="1:20" ht="20.399999999999999" x14ac:dyDescent="0.2">
      <c r="A19" s="1" t="s">
        <v>17</v>
      </c>
      <c r="B19" s="2" t="s">
        <v>18</v>
      </c>
      <c r="C19" s="3" t="s">
        <v>32</v>
      </c>
      <c r="D19" s="1" t="s">
        <v>20</v>
      </c>
      <c r="E19" s="1" t="s">
        <v>21</v>
      </c>
      <c r="F19" s="1" t="s">
        <v>22</v>
      </c>
      <c r="G19" s="2" t="s">
        <v>33</v>
      </c>
      <c r="H19" s="4">
        <v>1124006000</v>
      </c>
      <c r="I19" s="4">
        <v>0</v>
      </c>
      <c r="J19" s="4">
        <v>0</v>
      </c>
      <c r="K19" s="4">
        <v>1124006000</v>
      </c>
      <c r="L19" s="4">
        <v>0</v>
      </c>
      <c r="M19" s="4">
        <v>0</v>
      </c>
      <c r="N19" s="4">
        <v>1124006000</v>
      </c>
      <c r="O19" s="4">
        <v>0</v>
      </c>
      <c r="P19" s="14">
        <f t="shared" si="0"/>
        <v>0</v>
      </c>
      <c r="Q19" s="4">
        <v>0</v>
      </c>
      <c r="R19" s="14">
        <f t="shared" si="1"/>
        <v>0</v>
      </c>
      <c r="S19" s="4">
        <v>0</v>
      </c>
      <c r="T19" s="14">
        <f t="shared" si="2"/>
        <v>0</v>
      </c>
    </row>
    <row r="20" spans="1:20" ht="30.6" x14ac:dyDescent="0.2">
      <c r="A20" s="1" t="s">
        <v>17</v>
      </c>
      <c r="B20" s="2" t="s">
        <v>18</v>
      </c>
      <c r="C20" s="3" t="s">
        <v>34</v>
      </c>
      <c r="D20" s="1" t="s">
        <v>20</v>
      </c>
      <c r="E20" s="1" t="s">
        <v>21</v>
      </c>
      <c r="F20" s="1" t="s">
        <v>22</v>
      </c>
      <c r="G20" s="2" t="s">
        <v>35</v>
      </c>
      <c r="H20" s="4">
        <v>73295737000</v>
      </c>
      <c r="I20" s="4">
        <v>0</v>
      </c>
      <c r="J20" s="4">
        <v>0</v>
      </c>
      <c r="K20" s="4">
        <v>73295737000</v>
      </c>
      <c r="L20" s="4">
        <v>73295737000</v>
      </c>
      <c r="M20" s="4">
        <v>0</v>
      </c>
      <c r="N20" s="4">
        <v>0</v>
      </c>
      <c r="O20" s="4">
        <v>0</v>
      </c>
      <c r="P20" s="14">
        <f t="shared" si="0"/>
        <v>0</v>
      </c>
      <c r="Q20" s="4">
        <v>0</v>
      </c>
      <c r="R20" s="14">
        <f t="shared" si="1"/>
        <v>0</v>
      </c>
      <c r="S20" s="4">
        <v>0</v>
      </c>
      <c r="T20" s="14">
        <f t="shared" si="2"/>
        <v>0</v>
      </c>
    </row>
    <row r="21" spans="1:20" ht="20.399999999999999" x14ac:dyDescent="0.2">
      <c r="A21" s="1" t="s">
        <v>17</v>
      </c>
      <c r="B21" s="2" t="s">
        <v>18</v>
      </c>
      <c r="C21" s="3" t="s">
        <v>36</v>
      </c>
      <c r="D21" s="1" t="s">
        <v>20</v>
      </c>
      <c r="E21" s="1" t="s">
        <v>21</v>
      </c>
      <c r="F21" s="1" t="s">
        <v>22</v>
      </c>
      <c r="G21" s="2" t="s">
        <v>37</v>
      </c>
      <c r="H21" s="4">
        <v>300000000</v>
      </c>
      <c r="I21" s="4">
        <v>0</v>
      </c>
      <c r="J21" s="4">
        <v>0</v>
      </c>
      <c r="K21" s="4">
        <v>300000000</v>
      </c>
      <c r="L21" s="4">
        <v>0</v>
      </c>
      <c r="M21" s="4">
        <v>300000000</v>
      </c>
      <c r="N21" s="4">
        <v>0</v>
      </c>
      <c r="O21" s="4">
        <v>24418913</v>
      </c>
      <c r="P21" s="14">
        <f t="shared" si="0"/>
        <v>8.1396376666666673E-2</v>
      </c>
      <c r="Q21" s="4">
        <v>24418913</v>
      </c>
      <c r="R21" s="14">
        <f t="shared" si="1"/>
        <v>8.1396376666666673E-2</v>
      </c>
      <c r="S21" s="4">
        <v>24418913</v>
      </c>
      <c r="T21" s="14">
        <f t="shared" si="2"/>
        <v>8.1396376666666673E-2</v>
      </c>
    </row>
    <row r="22" spans="1:20" ht="30.6" x14ac:dyDescent="0.2">
      <c r="A22" s="1" t="s">
        <v>17</v>
      </c>
      <c r="B22" s="2" t="s">
        <v>18</v>
      </c>
      <c r="C22" s="3" t="s">
        <v>38</v>
      </c>
      <c r="D22" s="1" t="s">
        <v>20</v>
      </c>
      <c r="E22" s="1" t="s">
        <v>21</v>
      </c>
      <c r="F22" s="1" t="s">
        <v>22</v>
      </c>
      <c r="G22" s="2" t="s">
        <v>39</v>
      </c>
      <c r="H22" s="4">
        <v>2240197000</v>
      </c>
      <c r="I22" s="4">
        <v>0</v>
      </c>
      <c r="J22" s="4">
        <v>0</v>
      </c>
      <c r="K22" s="4">
        <v>2240197000</v>
      </c>
      <c r="L22" s="4">
        <v>0</v>
      </c>
      <c r="M22" s="4">
        <v>2240197000</v>
      </c>
      <c r="N22" s="4">
        <v>0</v>
      </c>
      <c r="O22" s="4">
        <v>179507485</v>
      </c>
      <c r="P22" s="14">
        <f t="shared" si="0"/>
        <v>8.0130222922359065E-2</v>
      </c>
      <c r="Q22" s="4">
        <v>179507485</v>
      </c>
      <c r="R22" s="14">
        <f t="shared" si="1"/>
        <v>8.0130222922359065E-2</v>
      </c>
      <c r="S22" s="4">
        <v>179507485</v>
      </c>
      <c r="T22" s="14">
        <f t="shared" si="2"/>
        <v>8.0130222922359065E-2</v>
      </c>
    </row>
    <row r="23" spans="1:20" ht="20.399999999999999" x14ac:dyDescent="0.2">
      <c r="A23" s="1" t="s">
        <v>17</v>
      </c>
      <c r="B23" s="2" t="s">
        <v>18</v>
      </c>
      <c r="C23" s="3" t="s">
        <v>40</v>
      </c>
      <c r="D23" s="1" t="s">
        <v>20</v>
      </c>
      <c r="E23" s="1" t="s">
        <v>21</v>
      </c>
      <c r="F23" s="1" t="s">
        <v>22</v>
      </c>
      <c r="G23" s="2" t="s">
        <v>41</v>
      </c>
      <c r="H23" s="4">
        <v>10000000000</v>
      </c>
      <c r="I23" s="4">
        <v>0</v>
      </c>
      <c r="J23" s="4">
        <v>0</v>
      </c>
      <c r="K23" s="4">
        <v>10000000000</v>
      </c>
      <c r="L23" s="4">
        <v>0</v>
      </c>
      <c r="M23" s="4">
        <v>612046758</v>
      </c>
      <c r="N23" s="4">
        <v>9387953242</v>
      </c>
      <c r="O23" s="4">
        <v>612046758</v>
      </c>
      <c r="P23" s="14">
        <f t="shared" si="0"/>
        <v>6.1204675799999997E-2</v>
      </c>
      <c r="Q23" s="4">
        <v>612046758</v>
      </c>
      <c r="R23" s="14">
        <f t="shared" si="1"/>
        <v>6.1204675799999997E-2</v>
      </c>
      <c r="S23" s="4">
        <v>0</v>
      </c>
      <c r="T23" s="14">
        <f t="shared" si="2"/>
        <v>0</v>
      </c>
    </row>
    <row r="24" spans="1:20" ht="20.399999999999999" x14ac:dyDescent="0.2">
      <c r="A24" s="1" t="s">
        <v>17</v>
      </c>
      <c r="B24" s="2" t="s">
        <v>18</v>
      </c>
      <c r="C24" s="3" t="s">
        <v>42</v>
      </c>
      <c r="D24" s="1" t="s">
        <v>20</v>
      </c>
      <c r="E24" s="1" t="s">
        <v>21</v>
      </c>
      <c r="F24" s="1" t="s">
        <v>22</v>
      </c>
      <c r="G24" s="2" t="s">
        <v>43</v>
      </c>
      <c r="H24" s="4">
        <v>34376481000</v>
      </c>
      <c r="I24" s="4">
        <v>0</v>
      </c>
      <c r="J24" s="4">
        <v>0</v>
      </c>
      <c r="K24" s="4">
        <v>34376481000</v>
      </c>
      <c r="L24" s="4">
        <v>0</v>
      </c>
      <c r="M24" s="4">
        <v>2300000000</v>
      </c>
      <c r="N24" s="4">
        <v>32076481000</v>
      </c>
      <c r="O24" s="4">
        <v>0</v>
      </c>
      <c r="P24" s="14">
        <f t="shared" si="0"/>
        <v>0</v>
      </c>
      <c r="Q24" s="4">
        <v>0</v>
      </c>
      <c r="R24" s="14">
        <f t="shared" si="1"/>
        <v>0</v>
      </c>
      <c r="S24" s="4">
        <v>0</v>
      </c>
      <c r="T24" s="14">
        <f t="shared" si="2"/>
        <v>0</v>
      </c>
    </row>
    <row r="25" spans="1:20" ht="20.399999999999999" x14ac:dyDescent="0.2">
      <c r="A25" s="1" t="s">
        <v>17</v>
      </c>
      <c r="B25" s="2" t="s">
        <v>18</v>
      </c>
      <c r="C25" s="3" t="s">
        <v>44</v>
      </c>
      <c r="D25" s="1" t="s">
        <v>20</v>
      </c>
      <c r="E25" s="1" t="s">
        <v>21</v>
      </c>
      <c r="F25" s="1" t="s">
        <v>22</v>
      </c>
      <c r="G25" s="2" t="s">
        <v>45</v>
      </c>
      <c r="H25" s="4">
        <v>191985000</v>
      </c>
      <c r="I25" s="4">
        <v>0</v>
      </c>
      <c r="J25" s="4">
        <v>0</v>
      </c>
      <c r="K25" s="4">
        <v>191985000</v>
      </c>
      <c r="L25" s="4">
        <v>0</v>
      </c>
      <c r="M25" s="4">
        <v>0</v>
      </c>
      <c r="N25" s="4">
        <v>191985000</v>
      </c>
      <c r="O25" s="4">
        <v>0</v>
      </c>
      <c r="P25" s="14">
        <f t="shared" si="0"/>
        <v>0</v>
      </c>
      <c r="Q25" s="4">
        <v>0</v>
      </c>
      <c r="R25" s="14">
        <f t="shared" si="1"/>
        <v>0</v>
      </c>
      <c r="S25" s="4">
        <v>0</v>
      </c>
      <c r="T25" s="14">
        <f t="shared" si="2"/>
        <v>0</v>
      </c>
    </row>
    <row r="26" spans="1:20" ht="20.399999999999999" x14ac:dyDescent="0.2">
      <c r="A26" s="1" t="s">
        <v>17</v>
      </c>
      <c r="B26" s="2" t="s">
        <v>18</v>
      </c>
      <c r="C26" s="3" t="s">
        <v>46</v>
      </c>
      <c r="D26" s="1" t="s">
        <v>20</v>
      </c>
      <c r="E26" s="1" t="s">
        <v>21</v>
      </c>
      <c r="F26" s="1" t="s">
        <v>22</v>
      </c>
      <c r="G26" s="2" t="s">
        <v>47</v>
      </c>
      <c r="H26" s="4">
        <v>4564109000</v>
      </c>
      <c r="I26" s="4">
        <v>0</v>
      </c>
      <c r="J26" s="4">
        <v>0</v>
      </c>
      <c r="K26" s="4">
        <v>4564109000</v>
      </c>
      <c r="L26" s="4">
        <v>0</v>
      </c>
      <c r="M26" s="4">
        <v>0</v>
      </c>
      <c r="N26" s="4">
        <v>4564109000</v>
      </c>
      <c r="O26" s="4">
        <v>0</v>
      </c>
      <c r="P26" s="14">
        <f t="shared" si="0"/>
        <v>0</v>
      </c>
      <c r="Q26" s="4">
        <v>0</v>
      </c>
      <c r="R26" s="14">
        <f t="shared" si="1"/>
        <v>0</v>
      </c>
      <c r="S26" s="4">
        <v>0</v>
      </c>
      <c r="T26" s="14">
        <f t="shared" si="2"/>
        <v>0</v>
      </c>
    </row>
    <row r="27" spans="1:20" ht="30.6" x14ac:dyDescent="0.2">
      <c r="A27" s="1" t="s">
        <v>17</v>
      </c>
      <c r="B27" s="2" t="s">
        <v>18</v>
      </c>
      <c r="C27" s="3" t="s">
        <v>48</v>
      </c>
      <c r="D27" s="1" t="s">
        <v>20</v>
      </c>
      <c r="E27" s="1" t="s">
        <v>21</v>
      </c>
      <c r="F27" s="1" t="s">
        <v>22</v>
      </c>
      <c r="G27" s="2" t="s">
        <v>49</v>
      </c>
      <c r="H27" s="4">
        <v>7813000</v>
      </c>
      <c r="I27" s="4">
        <v>0</v>
      </c>
      <c r="J27" s="4">
        <v>0</v>
      </c>
      <c r="K27" s="4">
        <v>7813000</v>
      </c>
      <c r="L27" s="4">
        <v>0</v>
      </c>
      <c r="M27" s="4">
        <v>0</v>
      </c>
      <c r="N27" s="4">
        <v>7813000</v>
      </c>
      <c r="O27" s="4">
        <v>0</v>
      </c>
      <c r="P27" s="14">
        <f t="shared" si="0"/>
        <v>0</v>
      </c>
      <c r="Q27" s="4">
        <v>0</v>
      </c>
      <c r="R27" s="14">
        <f t="shared" si="1"/>
        <v>0</v>
      </c>
      <c r="S27" s="4">
        <v>0</v>
      </c>
      <c r="T27" s="14">
        <f t="shared" si="2"/>
        <v>0</v>
      </c>
    </row>
    <row r="28" spans="1:20" ht="20.399999999999999" x14ac:dyDescent="0.2">
      <c r="A28" s="1" t="s">
        <v>17</v>
      </c>
      <c r="B28" s="2" t="s">
        <v>18</v>
      </c>
      <c r="C28" s="3" t="s">
        <v>50</v>
      </c>
      <c r="D28" s="1" t="s">
        <v>20</v>
      </c>
      <c r="E28" s="1" t="s">
        <v>21</v>
      </c>
      <c r="F28" s="1" t="s">
        <v>22</v>
      </c>
      <c r="G28" s="2" t="s">
        <v>51</v>
      </c>
      <c r="H28" s="4">
        <v>590466000</v>
      </c>
      <c r="I28" s="4">
        <v>0</v>
      </c>
      <c r="J28" s="4">
        <v>0</v>
      </c>
      <c r="K28" s="4">
        <v>590466000</v>
      </c>
      <c r="L28" s="4">
        <v>0</v>
      </c>
      <c r="M28" s="4">
        <v>0</v>
      </c>
      <c r="N28" s="4">
        <v>590466000</v>
      </c>
      <c r="O28" s="4">
        <v>0</v>
      </c>
      <c r="P28" s="14">
        <f t="shared" si="0"/>
        <v>0</v>
      </c>
      <c r="Q28" s="4">
        <v>0</v>
      </c>
      <c r="R28" s="14">
        <f t="shared" si="1"/>
        <v>0</v>
      </c>
      <c r="S28" s="4">
        <v>0</v>
      </c>
      <c r="T28" s="14">
        <f t="shared" si="2"/>
        <v>0</v>
      </c>
    </row>
    <row r="29" spans="1:20" ht="22.2" customHeight="1" x14ac:dyDescent="0.2">
      <c r="A29" s="8"/>
      <c r="B29" s="9"/>
      <c r="C29" s="10"/>
      <c r="D29" s="8"/>
      <c r="E29" s="8"/>
      <c r="F29" s="8"/>
      <c r="G29" s="11" t="s">
        <v>96</v>
      </c>
      <c r="H29" s="12">
        <f t="shared" ref="H29:O29" si="3">SUM(H14:H28)</f>
        <v>837409834774</v>
      </c>
      <c r="I29" s="12">
        <f t="shared" si="3"/>
        <v>0</v>
      </c>
      <c r="J29" s="12">
        <f t="shared" si="3"/>
        <v>0</v>
      </c>
      <c r="K29" s="12">
        <f t="shared" si="3"/>
        <v>837409834774</v>
      </c>
      <c r="L29" s="12">
        <f t="shared" si="3"/>
        <v>161884458774</v>
      </c>
      <c r="M29" s="12">
        <f t="shared" si="3"/>
        <v>516594633921.37</v>
      </c>
      <c r="N29" s="12">
        <f t="shared" si="3"/>
        <v>158930742078.63</v>
      </c>
      <c r="O29" s="12">
        <f t="shared" si="3"/>
        <v>62037116459.369995</v>
      </c>
      <c r="P29" s="13">
        <f>+O29/K29</f>
        <v>7.4082144588273863E-2</v>
      </c>
      <c r="Q29" s="12">
        <f>SUM(Q14:Q28)</f>
        <v>46986901469</v>
      </c>
      <c r="R29" s="13">
        <f>+Q29/K29</f>
        <v>5.6109803727921126E-2</v>
      </c>
      <c r="S29" s="12">
        <f>SUM(S14:S28)</f>
        <v>45078645929</v>
      </c>
      <c r="T29" s="13">
        <f>+S29/K29</f>
        <v>5.3831044319136538E-2</v>
      </c>
    </row>
    <row r="30" spans="1:20" ht="30.6" x14ac:dyDescent="0.2">
      <c r="A30" s="1" t="s">
        <v>17</v>
      </c>
      <c r="B30" s="2" t="s">
        <v>18</v>
      </c>
      <c r="C30" s="3" t="s">
        <v>52</v>
      </c>
      <c r="D30" s="1" t="s">
        <v>20</v>
      </c>
      <c r="E30" s="1" t="s">
        <v>21</v>
      </c>
      <c r="F30" s="1" t="s">
        <v>22</v>
      </c>
      <c r="G30" s="2" t="s">
        <v>53</v>
      </c>
      <c r="H30" s="4">
        <v>114475539586</v>
      </c>
      <c r="I30" s="4">
        <v>0</v>
      </c>
      <c r="J30" s="4">
        <v>0</v>
      </c>
      <c r="K30" s="4">
        <v>114475539586</v>
      </c>
      <c r="L30" s="4">
        <v>0</v>
      </c>
      <c r="M30" s="4">
        <v>82411563949.460007</v>
      </c>
      <c r="N30" s="4">
        <v>32063975636.540001</v>
      </c>
      <c r="O30" s="4">
        <v>71208346557.460007</v>
      </c>
      <c r="P30" s="14">
        <f t="shared" si="0"/>
        <v>0.62203984200454088</v>
      </c>
      <c r="Q30" s="4">
        <v>0</v>
      </c>
      <c r="R30" s="14">
        <f t="shared" si="1"/>
        <v>0</v>
      </c>
      <c r="S30" s="4">
        <v>0</v>
      </c>
      <c r="T30" s="14">
        <f t="shared" si="2"/>
        <v>0</v>
      </c>
    </row>
    <row r="31" spans="1:20" ht="30.6" x14ac:dyDescent="0.2">
      <c r="A31" s="1" t="s">
        <v>17</v>
      </c>
      <c r="B31" s="2" t="s">
        <v>18</v>
      </c>
      <c r="C31" s="3" t="s">
        <v>52</v>
      </c>
      <c r="D31" s="1" t="s">
        <v>20</v>
      </c>
      <c r="E31" s="1" t="s">
        <v>54</v>
      </c>
      <c r="F31" s="1" t="s">
        <v>22</v>
      </c>
      <c r="G31" s="2" t="s">
        <v>53</v>
      </c>
      <c r="H31" s="4">
        <v>22108860134</v>
      </c>
      <c r="I31" s="4">
        <v>0</v>
      </c>
      <c r="J31" s="4">
        <v>0</v>
      </c>
      <c r="K31" s="4">
        <v>22108860134</v>
      </c>
      <c r="L31" s="4">
        <v>0</v>
      </c>
      <c r="M31" s="4">
        <v>15796948151</v>
      </c>
      <c r="N31" s="4">
        <v>6311911983</v>
      </c>
      <c r="O31" s="4">
        <v>15128951901</v>
      </c>
      <c r="P31" s="14">
        <f t="shared" si="0"/>
        <v>0.68429361845453163</v>
      </c>
      <c r="Q31" s="4">
        <v>0</v>
      </c>
      <c r="R31" s="14">
        <f t="shared" si="1"/>
        <v>0</v>
      </c>
      <c r="S31" s="4">
        <v>0</v>
      </c>
      <c r="T31" s="14">
        <f t="shared" si="2"/>
        <v>0</v>
      </c>
    </row>
    <row r="32" spans="1:20" ht="30.6" x14ac:dyDescent="0.2">
      <c r="A32" s="1" t="s">
        <v>17</v>
      </c>
      <c r="B32" s="2" t="s">
        <v>18</v>
      </c>
      <c r="C32" s="3" t="s">
        <v>55</v>
      </c>
      <c r="D32" s="1" t="s">
        <v>20</v>
      </c>
      <c r="E32" s="1" t="s">
        <v>21</v>
      </c>
      <c r="F32" s="1" t="s">
        <v>22</v>
      </c>
      <c r="G32" s="2" t="s">
        <v>53</v>
      </c>
      <c r="H32" s="4">
        <v>6981323157</v>
      </c>
      <c r="I32" s="4">
        <v>0</v>
      </c>
      <c r="J32" s="4">
        <v>0</v>
      </c>
      <c r="K32" s="4">
        <v>6981323157</v>
      </c>
      <c r="L32" s="4">
        <v>0</v>
      </c>
      <c r="M32" s="4">
        <v>722959287</v>
      </c>
      <c r="N32" s="4">
        <v>6258363870</v>
      </c>
      <c r="O32" s="4">
        <v>433728537</v>
      </c>
      <c r="P32" s="14">
        <f t="shared" si="0"/>
        <v>6.2126981840843615E-2</v>
      </c>
      <c r="Q32" s="4">
        <v>0</v>
      </c>
      <c r="R32" s="14">
        <f t="shared" si="1"/>
        <v>0</v>
      </c>
      <c r="S32" s="4">
        <v>0</v>
      </c>
      <c r="T32" s="14">
        <f t="shared" si="2"/>
        <v>0</v>
      </c>
    </row>
    <row r="33" spans="1:20" ht="30.6" x14ac:dyDescent="0.2">
      <c r="A33" s="1" t="s">
        <v>17</v>
      </c>
      <c r="B33" s="2" t="s">
        <v>18</v>
      </c>
      <c r="C33" s="3" t="s">
        <v>56</v>
      </c>
      <c r="D33" s="1" t="s">
        <v>20</v>
      </c>
      <c r="E33" s="1" t="s">
        <v>21</v>
      </c>
      <c r="F33" s="1" t="s">
        <v>22</v>
      </c>
      <c r="G33" s="2" t="s">
        <v>53</v>
      </c>
      <c r="H33" s="4">
        <v>2050500000</v>
      </c>
      <c r="I33" s="4">
        <v>0</v>
      </c>
      <c r="J33" s="4">
        <v>0</v>
      </c>
      <c r="K33" s="4">
        <v>2050500000</v>
      </c>
      <c r="L33" s="4">
        <v>0</v>
      </c>
      <c r="M33" s="4">
        <v>994843998</v>
      </c>
      <c r="N33" s="4">
        <v>1055656002</v>
      </c>
      <c r="O33" s="4">
        <v>726305643</v>
      </c>
      <c r="P33" s="14">
        <f t="shared" si="0"/>
        <v>0.35420904316020485</v>
      </c>
      <c r="Q33" s="4">
        <v>0</v>
      </c>
      <c r="R33" s="14">
        <f t="shared" si="1"/>
        <v>0</v>
      </c>
      <c r="S33" s="4">
        <v>0</v>
      </c>
      <c r="T33" s="14">
        <f t="shared" si="2"/>
        <v>0</v>
      </c>
    </row>
    <row r="34" spans="1:20" ht="30.6" x14ac:dyDescent="0.2">
      <c r="A34" s="1" t="s">
        <v>17</v>
      </c>
      <c r="B34" s="2" t="s">
        <v>18</v>
      </c>
      <c r="C34" s="3" t="s">
        <v>57</v>
      </c>
      <c r="D34" s="1" t="s">
        <v>20</v>
      </c>
      <c r="E34" s="1" t="s">
        <v>21</v>
      </c>
      <c r="F34" s="1" t="s">
        <v>22</v>
      </c>
      <c r="G34" s="2" t="s">
        <v>53</v>
      </c>
      <c r="H34" s="4">
        <v>35149350752</v>
      </c>
      <c r="I34" s="4">
        <v>0</v>
      </c>
      <c r="J34" s="4">
        <v>0</v>
      </c>
      <c r="K34" s="4">
        <v>35149350752</v>
      </c>
      <c r="L34" s="4">
        <v>0</v>
      </c>
      <c r="M34" s="4">
        <v>577504631</v>
      </c>
      <c r="N34" s="4">
        <v>34571846121</v>
      </c>
      <c r="O34" s="4">
        <v>337501201</v>
      </c>
      <c r="P34" s="14">
        <f t="shared" si="0"/>
        <v>9.6019184929268184E-3</v>
      </c>
      <c r="Q34" s="4">
        <v>0</v>
      </c>
      <c r="R34" s="14">
        <f t="shared" si="1"/>
        <v>0</v>
      </c>
      <c r="S34" s="4">
        <v>0</v>
      </c>
      <c r="T34" s="14">
        <f t="shared" si="2"/>
        <v>0</v>
      </c>
    </row>
    <row r="35" spans="1:20" ht="30.6" x14ac:dyDescent="0.2">
      <c r="A35" s="1" t="s">
        <v>17</v>
      </c>
      <c r="B35" s="2" t="s">
        <v>18</v>
      </c>
      <c r="C35" s="3" t="s">
        <v>58</v>
      </c>
      <c r="D35" s="1" t="s">
        <v>20</v>
      </c>
      <c r="E35" s="1" t="s">
        <v>21</v>
      </c>
      <c r="F35" s="1" t="s">
        <v>22</v>
      </c>
      <c r="G35" s="2" t="s">
        <v>53</v>
      </c>
      <c r="H35" s="4">
        <v>7779820697</v>
      </c>
      <c r="I35" s="4">
        <v>0</v>
      </c>
      <c r="J35" s="4">
        <v>0</v>
      </c>
      <c r="K35" s="4">
        <v>7779820697</v>
      </c>
      <c r="L35" s="4">
        <v>0</v>
      </c>
      <c r="M35" s="4">
        <v>2725664109</v>
      </c>
      <c r="N35" s="4">
        <v>5054156588</v>
      </c>
      <c r="O35" s="4">
        <v>734440935</v>
      </c>
      <c r="P35" s="14">
        <f t="shared" si="0"/>
        <v>9.4403324138718256E-2</v>
      </c>
      <c r="Q35" s="4">
        <v>0</v>
      </c>
      <c r="R35" s="14">
        <f t="shared" si="1"/>
        <v>0</v>
      </c>
      <c r="S35" s="4">
        <v>0</v>
      </c>
      <c r="T35" s="14">
        <f t="shared" si="2"/>
        <v>0</v>
      </c>
    </row>
    <row r="36" spans="1:20" ht="30.6" x14ac:dyDescent="0.2">
      <c r="A36" s="1" t="s">
        <v>17</v>
      </c>
      <c r="B36" s="2" t="s">
        <v>18</v>
      </c>
      <c r="C36" s="3" t="s">
        <v>59</v>
      </c>
      <c r="D36" s="1" t="s">
        <v>20</v>
      </c>
      <c r="E36" s="1" t="s">
        <v>21</v>
      </c>
      <c r="F36" s="1" t="s">
        <v>22</v>
      </c>
      <c r="G36" s="2" t="s">
        <v>53</v>
      </c>
      <c r="H36" s="4">
        <v>5060824536</v>
      </c>
      <c r="I36" s="4">
        <v>0</v>
      </c>
      <c r="J36" s="4">
        <v>0</v>
      </c>
      <c r="K36" s="4">
        <v>5060824536</v>
      </c>
      <c r="L36" s="4">
        <v>0</v>
      </c>
      <c r="M36" s="4">
        <v>463284674</v>
      </c>
      <c r="N36" s="4">
        <v>4597539862</v>
      </c>
      <c r="O36" s="4">
        <v>318971234</v>
      </c>
      <c r="P36" s="14">
        <f t="shared" si="0"/>
        <v>6.3027522833682376E-2</v>
      </c>
      <c r="Q36" s="4">
        <v>0</v>
      </c>
      <c r="R36" s="14">
        <f t="shared" si="1"/>
        <v>0</v>
      </c>
      <c r="S36" s="4">
        <v>0</v>
      </c>
      <c r="T36" s="14">
        <f t="shared" si="2"/>
        <v>0</v>
      </c>
    </row>
    <row r="37" spans="1:20" ht="30.6" x14ac:dyDescent="0.2">
      <c r="A37" s="1" t="s">
        <v>17</v>
      </c>
      <c r="B37" s="2" t="s">
        <v>18</v>
      </c>
      <c r="C37" s="3" t="s">
        <v>60</v>
      </c>
      <c r="D37" s="1" t="s">
        <v>20</v>
      </c>
      <c r="E37" s="1" t="s">
        <v>21</v>
      </c>
      <c r="F37" s="1" t="s">
        <v>22</v>
      </c>
      <c r="G37" s="2" t="s">
        <v>53</v>
      </c>
      <c r="H37" s="4">
        <v>20438426657</v>
      </c>
      <c r="I37" s="4">
        <v>0</v>
      </c>
      <c r="J37" s="4">
        <v>0</v>
      </c>
      <c r="K37" s="4">
        <v>20438426657</v>
      </c>
      <c r="L37" s="4">
        <v>0</v>
      </c>
      <c r="M37" s="4">
        <v>1335651255</v>
      </c>
      <c r="N37" s="4">
        <v>19102775402</v>
      </c>
      <c r="O37" s="4">
        <v>176126239</v>
      </c>
      <c r="P37" s="14">
        <f t="shared" si="0"/>
        <v>8.617406904933074E-3</v>
      </c>
      <c r="Q37" s="4">
        <v>0</v>
      </c>
      <c r="R37" s="14">
        <f t="shared" si="1"/>
        <v>0</v>
      </c>
      <c r="S37" s="4">
        <v>0</v>
      </c>
      <c r="T37" s="14">
        <f t="shared" si="2"/>
        <v>0</v>
      </c>
    </row>
    <row r="38" spans="1:20" ht="30.6" x14ac:dyDescent="0.2">
      <c r="A38" s="1" t="s">
        <v>17</v>
      </c>
      <c r="B38" s="2" t="s">
        <v>18</v>
      </c>
      <c r="C38" s="3" t="s">
        <v>61</v>
      </c>
      <c r="D38" s="1" t="s">
        <v>20</v>
      </c>
      <c r="E38" s="1" t="s">
        <v>21</v>
      </c>
      <c r="F38" s="1" t="s">
        <v>22</v>
      </c>
      <c r="G38" s="2" t="s">
        <v>53</v>
      </c>
      <c r="H38" s="4">
        <v>6775668591</v>
      </c>
      <c r="I38" s="4">
        <v>0</v>
      </c>
      <c r="J38" s="4">
        <v>0</v>
      </c>
      <c r="K38" s="4">
        <v>6775668591</v>
      </c>
      <c r="L38" s="4">
        <v>0</v>
      </c>
      <c r="M38" s="4">
        <v>633398637</v>
      </c>
      <c r="N38" s="4">
        <v>6142269954</v>
      </c>
      <c r="O38" s="4">
        <v>68776599</v>
      </c>
      <c r="P38" s="14">
        <f t="shared" si="0"/>
        <v>1.0150525822847169E-2</v>
      </c>
      <c r="Q38" s="4">
        <v>0</v>
      </c>
      <c r="R38" s="14">
        <f t="shared" si="1"/>
        <v>0</v>
      </c>
      <c r="S38" s="4">
        <v>0</v>
      </c>
      <c r="T38" s="14">
        <f t="shared" si="2"/>
        <v>0</v>
      </c>
    </row>
    <row r="39" spans="1:20" ht="30.6" x14ac:dyDescent="0.2">
      <c r="A39" s="1" t="s">
        <v>17</v>
      </c>
      <c r="B39" s="2" t="s">
        <v>18</v>
      </c>
      <c r="C39" s="3" t="s">
        <v>62</v>
      </c>
      <c r="D39" s="1" t="s">
        <v>20</v>
      </c>
      <c r="E39" s="1" t="s">
        <v>21</v>
      </c>
      <c r="F39" s="1" t="s">
        <v>22</v>
      </c>
      <c r="G39" s="2" t="s">
        <v>53</v>
      </c>
      <c r="H39" s="4">
        <v>47072027590</v>
      </c>
      <c r="I39" s="4">
        <v>0</v>
      </c>
      <c r="J39" s="4">
        <v>0</v>
      </c>
      <c r="K39" s="4">
        <v>47072027590</v>
      </c>
      <c r="L39" s="4">
        <v>0</v>
      </c>
      <c r="M39" s="4">
        <v>20964841111.27</v>
      </c>
      <c r="N39" s="4">
        <v>26107186478.73</v>
      </c>
      <c r="O39" s="4">
        <v>13350169126.27</v>
      </c>
      <c r="P39" s="14">
        <f t="shared" si="0"/>
        <v>0.28361151643074994</v>
      </c>
      <c r="Q39" s="4">
        <v>0</v>
      </c>
      <c r="R39" s="14">
        <f t="shared" si="1"/>
        <v>0</v>
      </c>
      <c r="S39" s="4">
        <v>0</v>
      </c>
      <c r="T39" s="14">
        <f t="shared" si="2"/>
        <v>0</v>
      </c>
    </row>
    <row r="40" spans="1:20" ht="30.6" x14ac:dyDescent="0.2">
      <c r="A40" s="1" t="s">
        <v>17</v>
      </c>
      <c r="B40" s="2" t="s">
        <v>18</v>
      </c>
      <c r="C40" s="3" t="s">
        <v>63</v>
      </c>
      <c r="D40" s="1" t="s">
        <v>20</v>
      </c>
      <c r="E40" s="1" t="s">
        <v>21</v>
      </c>
      <c r="F40" s="1" t="s">
        <v>22</v>
      </c>
      <c r="G40" s="2" t="s">
        <v>53</v>
      </c>
      <c r="H40" s="4">
        <v>93306159990</v>
      </c>
      <c r="I40" s="4">
        <v>0</v>
      </c>
      <c r="J40" s="4">
        <v>0</v>
      </c>
      <c r="K40" s="4">
        <v>93306159990</v>
      </c>
      <c r="L40" s="4">
        <v>0</v>
      </c>
      <c r="M40" s="4">
        <v>67636954003</v>
      </c>
      <c r="N40" s="4">
        <v>25669205987</v>
      </c>
      <c r="O40" s="4">
        <v>62787475486</v>
      </c>
      <c r="P40" s="14">
        <f t="shared" si="0"/>
        <v>0.67291886722944327</v>
      </c>
      <c r="Q40" s="4">
        <v>0</v>
      </c>
      <c r="R40" s="14">
        <f t="shared" si="1"/>
        <v>0</v>
      </c>
      <c r="S40" s="4">
        <v>0</v>
      </c>
      <c r="T40" s="14">
        <f t="shared" si="2"/>
        <v>0</v>
      </c>
    </row>
    <row r="41" spans="1:20" ht="30.6" x14ac:dyDescent="0.2">
      <c r="A41" s="1" t="s">
        <v>17</v>
      </c>
      <c r="B41" s="2" t="s">
        <v>18</v>
      </c>
      <c r="C41" s="3" t="s">
        <v>64</v>
      </c>
      <c r="D41" s="1" t="s">
        <v>20</v>
      </c>
      <c r="E41" s="1" t="s">
        <v>21</v>
      </c>
      <c r="F41" s="1" t="s">
        <v>22</v>
      </c>
      <c r="G41" s="2" t="s">
        <v>53</v>
      </c>
      <c r="H41" s="4">
        <v>58508880084</v>
      </c>
      <c r="I41" s="4">
        <v>0</v>
      </c>
      <c r="J41" s="4">
        <v>0</v>
      </c>
      <c r="K41" s="4">
        <v>58508880084</v>
      </c>
      <c r="L41" s="4">
        <v>0</v>
      </c>
      <c r="M41" s="4">
        <v>459348693</v>
      </c>
      <c r="N41" s="4">
        <v>58049531391</v>
      </c>
      <c r="O41" s="4">
        <v>289636965</v>
      </c>
      <c r="P41" s="14">
        <f t="shared" si="0"/>
        <v>4.9503077923244154E-3</v>
      </c>
      <c r="Q41" s="4">
        <v>0</v>
      </c>
      <c r="R41" s="14">
        <f t="shared" si="1"/>
        <v>0</v>
      </c>
      <c r="S41" s="4">
        <v>0</v>
      </c>
      <c r="T41" s="14">
        <f t="shared" si="2"/>
        <v>0</v>
      </c>
    </row>
    <row r="42" spans="1:20" ht="30.6" x14ac:dyDescent="0.2">
      <c r="A42" s="1" t="s">
        <v>17</v>
      </c>
      <c r="B42" s="2" t="s">
        <v>18</v>
      </c>
      <c r="C42" s="3" t="s">
        <v>65</v>
      </c>
      <c r="D42" s="1" t="s">
        <v>20</v>
      </c>
      <c r="E42" s="1" t="s">
        <v>21</v>
      </c>
      <c r="F42" s="1" t="s">
        <v>22</v>
      </c>
      <c r="G42" s="2" t="s">
        <v>53</v>
      </c>
      <c r="H42" s="4">
        <v>38408923383</v>
      </c>
      <c r="I42" s="4">
        <v>0</v>
      </c>
      <c r="J42" s="4">
        <v>0</v>
      </c>
      <c r="K42" s="4">
        <v>38408923383</v>
      </c>
      <c r="L42" s="4">
        <v>0</v>
      </c>
      <c r="M42" s="4">
        <v>26616693493</v>
      </c>
      <c r="N42" s="4">
        <v>11792229890</v>
      </c>
      <c r="O42" s="4">
        <v>23065263516</v>
      </c>
      <c r="P42" s="14">
        <f t="shared" si="0"/>
        <v>0.60051835574773782</v>
      </c>
      <c r="Q42" s="4">
        <v>0</v>
      </c>
      <c r="R42" s="14">
        <f t="shared" si="1"/>
        <v>0</v>
      </c>
      <c r="S42" s="4">
        <v>0</v>
      </c>
      <c r="T42" s="14">
        <f t="shared" si="2"/>
        <v>0</v>
      </c>
    </row>
    <row r="43" spans="1:20" ht="30.6" x14ac:dyDescent="0.2">
      <c r="A43" s="1" t="s">
        <v>17</v>
      </c>
      <c r="B43" s="2" t="s">
        <v>18</v>
      </c>
      <c r="C43" s="3" t="s">
        <v>66</v>
      </c>
      <c r="D43" s="1" t="s">
        <v>20</v>
      </c>
      <c r="E43" s="1" t="s">
        <v>21</v>
      </c>
      <c r="F43" s="1" t="s">
        <v>22</v>
      </c>
      <c r="G43" s="2" t="s">
        <v>53</v>
      </c>
      <c r="H43" s="4">
        <v>35073122109</v>
      </c>
      <c r="I43" s="4">
        <v>0</v>
      </c>
      <c r="J43" s="4">
        <v>0</v>
      </c>
      <c r="K43" s="4">
        <v>35073122109</v>
      </c>
      <c r="L43" s="4">
        <v>0</v>
      </c>
      <c r="M43" s="4">
        <v>10830298450</v>
      </c>
      <c r="N43" s="4">
        <v>24242823659</v>
      </c>
      <c r="O43" s="4">
        <v>9187606513</v>
      </c>
      <c r="P43" s="14">
        <f t="shared" si="0"/>
        <v>0.26195576442971974</v>
      </c>
      <c r="Q43" s="4">
        <v>2909926525</v>
      </c>
      <c r="R43" s="14">
        <f t="shared" si="1"/>
        <v>8.2967422060589616E-2</v>
      </c>
      <c r="S43" s="4">
        <v>0</v>
      </c>
      <c r="T43" s="14">
        <f t="shared" si="2"/>
        <v>0</v>
      </c>
    </row>
    <row r="44" spans="1:20" ht="30.6" x14ac:dyDescent="0.2">
      <c r="A44" s="1" t="s">
        <v>17</v>
      </c>
      <c r="B44" s="2" t="s">
        <v>18</v>
      </c>
      <c r="C44" s="3" t="s">
        <v>67</v>
      </c>
      <c r="D44" s="1" t="s">
        <v>20</v>
      </c>
      <c r="E44" s="1" t="s">
        <v>21</v>
      </c>
      <c r="F44" s="1" t="s">
        <v>22</v>
      </c>
      <c r="G44" s="2" t="s">
        <v>53</v>
      </c>
      <c r="H44" s="4">
        <v>6000000000</v>
      </c>
      <c r="I44" s="4">
        <v>0</v>
      </c>
      <c r="J44" s="4">
        <v>0</v>
      </c>
      <c r="K44" s="4">
        <v>6000000000</v>
      </c>
      <c r="L44" s="4">
        <v>0</v>
      </c>
      <c r="M44" s="4">
        <v>1243084446</v>
      </c>
      <c r="N44" s="4">
        <v>4756915554</v>
      </c>
      <c r="O44" s="4">
        <v>897008275</v>
      </c>
      <c r="P44" s="14">
        <f t="shared" si="0"/>
        <v>0.14950137916666667</v>
      </c>
      <c r="Q44" s="4">
        <v>0</v>
      </c>
      <c r="R44" s="14">
        <f t="shared" si="1"/>
        <v>0</v>
      </c>
      <c r="S44" s="4">
        <v>0</v>
      </c>
      <c r="T44" s="14">
        <f t="shared" si="2"/>
        <v>0</v>
      </c>
    </row>
    <row r="45" spans="1:20" ht="30.6" x14ac:dyDescent="0.2">
      <c r="A45" s="1" t="s">
        <v>17</v>
      </c>
      <c r="B45" s="2" t="s">
        <v>18</v>
      </c>
      <c r="C45" s="3" t="s">
        <v>68</v>
      </c>
      <c r="D45" s="1" t="s">
        <v>20</v>
      </c>
      <c r="E45" s="1" t="s">
        <v>21</v>
      </c>
      <c r="F45" s="1" t="s">
        <v>22</v>
      </c>
      <c r="G45" s="2" t="s">
        <v>53</v>
      </c>
      <c r="H45" s="4">
        <v>20825192018</v>
      </c>
      <c r="I45" s="4">
        <v>0</v>
      </c>
      <c r="J45" s="4">
        <v>0</v>
      </c>
      <c r="K45" s="4">
        <v>20825192018</v>
      </c>
      <c r="L45" s="4">
        <v>0</v>
      </c>
      <c r="M45" s="4">
        <v>1054192164</v>
      </c>
      <c r="N45" s="4">
        <v>19770999854</v>
      </c>
      <c r="O45" s="4">
        <v>187290807</v>
      </c>
      <c r="P45" s="14">
        <f t="shared" si="0"/>
        <v>8.993473233673787E-3</v>
      </c>
      <c r="Q45" s="4">
        <v>0</v>
      </c>
      <c r="R45" s="14">
        <f t="shared" si="1"/>
        <v>0</v>
      </c>
      <c r="S45" s="4">
        <v>0</v>
      </c>
      <c r="T45" s="14">
        <f t="shared" si="2"/>
        <v>0</v>
      </c>
    </row>
    <row r="46" spans="1:20" ht="30.6" x14ac:dyDescent="0.2">
      <c r="A46" s="1" t="s">
        <v>17</v>
      </c>
      <c r="B46" s="2" t="s">
        <v>18</v>
      </c>
      <c r="C46" s="3" t="s">
        <v>69</v>
      </c>
      <c r="D46" s="1" t="s">
        <v>20</v>
      </c>
      <c r="E46" s="1" t="s">
        <v>21</v>
      </c>
      <c r="F46" s="1" t="s">
        <v>22</v>
      </c>
      <c r="G46" s="2" t="s">
        <v>53</v>
      </c>
      <c r="H46" s="4">
        <v>14401424807</v>
      </c>
      <c r="I46" s="4">
        <v>0</v>
      </c>
      <c r="J46" s="4">
        <v>0</v>
      </c>
      <c r="K46" s="4">
        <v>14401424807</v>
      </c>
      <c r="L46" s="4">
        <v>0</v>
      </c>
      <c r="M46" s="4">
        <v>420564344</v>
      </c>
      <c r="N46" s="4">
        <v>13980860463</v>
      </c>
      <c r="O46" s="4">
        <v>224390355</v>
      </c>
      <c r="P46" s="14">
        <f t="shared" si="0"/>
        <v>1.5581121868645395E-2</v>
      </c>
      <c r="Q46" s="4">
        <v>0</v>
      </c>
      <c r="R46" s="14">
        <f t="shared" si="1"/>
        <v>0</v>
      </c>
      <c r="S46" s="4">
        <v>0</v>
      </c>
      <c r="T46" s="14">
        <f t="shared" si="2"/>
        <v>0</v>
      </c>
    </row>
    <row r="47" spans="1:20" ht="30.6" x14ac:dyDescent="0.2">
      <c r="A47" s="1" t="s">
        <v>17</v>
      </c>
      <c r="B47" s="2" t="s">
        <v>18</v>
      </c>
      <c r="C47" s="3" t="s">
        <v>70</v>
      </c>
      <c r="D47" s="1" t="s">
        <v>20</v>
      </c>
      <c r="E47" s="1" t="s">
        <v>21</v>
      </c>
      <c r="F47" s="1" t="s">
        <v>22</v>
      </c>
      <c r="G47" s="2" t="s">
        <v>53</v>
      </c>
      <c r="H47" s="4">
        <v>8711874212</v>
      </c>
      <c r="I47" s="4">
        <v>0</v>
      </c>
      <c r="J47" s="4">
        <v>0</v>
      </c>
      <c r="K47" s="4">
        <v>8711874212</v>
      </c>
      <c r="L47" s="4">
        <v>0</v>
      </c>
      <c r="M47" s="4">
        <v>451024648</v>
      </c>
      <c r="N47" s="4">
        <v>8260849564</v>
      </c>
      <c r="O47" s="4">
        <v>252449016</v>
      </c>
      <c r="P47" s="14">
        <f t="shared" si="0"/>
        <v>2.8977578171671608E-2</v>
      </c>
      <c r="Q47" s="4">
        <v>0</v>
      </c>
      <c r="R47" s="14">
        <f t="shared" si="1"/>
        <v>0</v>
      </c>
      <c r="S47" s="4">
        <v>0</v>
      </c>
      <c r="T47" s="14">
        <f t="shared" si="2"/>
        <v>0</v>
      </c>
    </row>
    <row r="48" spans="1:20" ht="30.6" x14ac:dyDescent="0.2">
      <c r="A48" s="1" t="s">
        <v>17</v>
      </c>
      <c r="B48" s="2" t="s">
        <v>18</v>
      </c>
      <c r="C48" s="3" t="s">
        <v>71</v>
      </c>
      <c r="D48" s="1" t="s">
        <v>20</v>
      </c>
      <c r="E48" s="1" t="s">
        <v>21</v>
      </c>
      <c r="F48" s="1" t="s">
        <v>22</v>
      </c>
      <c r="G48" s="2" t="s">
        <v>53</v>
      </c>
      <c r="H48" s="4">
        <v>122012204632</v>
      </c>
      <c r="I48" s="4">
        <v>0</v>
      </c>
      <c r="J48" s="4">
        <v>0</v>
      </c>
      <c r="K48" s="4">
        <v>122012204632</v>
      </c>
      <c r="L48" s="4">
        <v>0</v>
      </c>
      <c r="M48" s="4">
        <v>76114231714</v>
      </c>
      <c r="N48" s="4">
        <v>45897972918</v>
      </c>
      <c r="O48" s="4">
        <v>74596247377</v>
      </c>
      <c r="P48" s="14">
        <f t="shared" si="0"/>
        <v>0.61138348906971329</v>
      </c>
      <c r="Q48" s="4">
        <v>0</v>
      </c>
      <c r="R48" s="14">
        <f t="shared" si="1"/>
        <v>0</v>
      </c>
      <c r="S48" s="4">
        <v>0</v>
      </c>
      <c r="T48" s="14">
        <f t="shared" si="2"/>
        <v>0</v>
      </c>
    </row>
    <row r="49" spans="1:20" ht="30.6" x14ac:dyDescent="0.2">
      <c r="A49" s="1" t="s">
        <v>17</v>
      </c>
      <c r="B49" s="2" t="s">
        <v>18</v>
      </c>
      <c r="C49" s="3" t="s">
        <v>72</v>
      </c>
      <c r="D49" s="1" t="s">
        <v>20</v>
      </c>
      <c r="E49" s="1" t="s">
        <v>21</v>
      </c>
      <c r="F49" s="1" t="s">
        <v>22</v>
      </c>
      <c r="G49" s="2" t="s">
        <v>53</v>
      </c>
      <c r="H49" s="4">
        <v>100676442939</v>
      </c>
      <c r="I49" s="4">
        <v>0</v>
      </c>
      <c r="J49" s="4">
        <v>0</v>
      </c>
      <c r="K49" s="4">
        <v>100676442939</v>
      </c>
      <c r="L49" s="4">
        <v>0</v>
      </c>
      <c r="M49" s="4">
        <v>28624404041</v>
      </c>
      <c r="N49" s="4">
        <v>72052038898</v>
      </c>
      <c r="O49" s="4">
        <v>25753298264</v>
      </c>
      <c r="P49" s="14">
        <f t="shared" si="0"/>
        <v>0.25580262385316849</v>
      </c>
      <c r="Q49" s="4">
        <v>0</v>
      </c>
      <c r="R49" s="14">
        <f t="shared" si="1"/>
        <v>0</v>
      </c>
      <c r="S49" s="4">
        <v>0</v>
      </c>
      <c r="T49" s="14">
        <f t="shared" si="2"/>
        <v>0</v>
      </c>
    </row>
    <row r="50" spans="1:20" ht="30.6" x14ac:dyDescent="0.2">
      <c r="A50" s="1" t="s">
        <v>17</v>
      </c>
      <c r="B50" s="2" t="s">
        <v>18</v>
      </c>
      <c r="C50" s="3" t="s">
        <v>73</v>
      </c>
      <c r="D50" s="1" t="s">
        <v>20</v>
      </c>
      <c r="E50" s="1" t="s">
        <v>21</v>
      </c>
      <c r="F50" s="1" t="s">
        <v>22</v>
      </c>
      <c r="G50" s="2" t="s">
        <v>53</v>
      </c>
      <c r="H50" s="4">
        <v>24736329605</v>
      </c>
      <c r="I50" s="4">
        <v>0</v>
      </c>
      <c r="J50" s="4">
        <v>0</v>
      </c>
      <c r="K50" s="4">
        <v>24736329605</v>
      </c>
      <c r="L50" s="4">
        <v>0</v>
      </c>
      <c r="M50" s="4">
        <v>2306229926</v>
      </c>
      <c r="N50" s="4">
        <v>22430099679</v>
      </c>
      <c r="O50" s="4">
        <v>492887160</v>
      </c>
      <c r="P50" s="14">
        <f t="shared" si="0"/>
        <v>1.9925638438306217E-2</v>
      </c>
      <c r="Q50" s="4">
        <v>0</v>
      </c>
      <c r="R50" s="14">
        <f t="shared" si="1"/>
        <v>0</v>
      </c>
      <c r="S50" s="4">
        <v>0</v>
      </c>
      <c r="T50" s="14">
        <f t="shared" si="2"/>
        <v>0</v>
      </c>
    </row>
    <row r="51" spans="1:20" ht="30.6" x14ac:dyDescent="0.2">
      <c r="A51" s="1" t="s">
        <v>17</v>
      </c>
      <c r="B51" s="2" t="s">
        <v>18</v>
      </c>
      <c r="C51" s="3" t="s">
        <v>74</v>
      </c>
      <c r="D51" s="1" t="s">
        <v>20</v>
      </c>
      <c r="E51" s="1" t="s">
        <v>21</v>
      </c>
      <c r="F51" s="1" t="s">
        <v>22</v>
      </c>
      <c r="G51" s="2" t="s">
        <v>53</v>
      </c>
      <c r="H51" s="4">
        <v>31395069809</v>
      </c>
      <c r="I51" s="4">
        <v>0</v>
      </c>
      <c r="J51" s="4">
        <v>0</v>
      </c>
      <c r="K51" s="4">
        <v>31395069809</v>
      </c>
      <c r="L51" s="4">
        <v>0</v>
      </c>
      <c r="M51" s="4">
        <v>1256756769</v>
      </c>
      <c r="N51" s="4">
        <v>30138313040</v>
      </c>
      <c r="O51" s="4">
        <v>221257180</v>
      </c>
      <c r="P51" s="14">
        <f t="shared" si="0"/>
        <v>7.0475135537546212E-3</v>
      </c>
      <c r="Q51" s="4">
        <v>0</v>
      </c>
      <c r="R51" s="14">
        <f t="shared" si="1"/>
        <v>0</v>
      </c>
      <c r="S51" s="4">
        <v>0</v>
      </c>
      <c r="T51" s="14">
        <f t="shared" si="2"/>
        <v>0</v>
      </c>
    </row>
    <row r="52" spans="1:20" ht="30.6" x14ac:dyDescent="0.2">
      <c r="A52" s="1" t="s">
        <v>17</v>
      </c>
      <c r="B52" s="2" t="s">
        <v>18</v>
      </c>
      <c r="C52" s="3" t="s">
        <v>75</v>
      </c>
      <c r="D52" s="1" t="s">
        <v>20</v>
      </c>
      <c r="E52" s="1" t="s">
        <v>21</v>
      </c>
      <c r="F52" s="1" t="s">
        <v>22</v>
      </c>
      <c r="G52" s="2" t="s">
        <v>53</v>
      </c>
      <c r="H52" s="4">
        <v>126936987012</v>
      </c>
      <c r="I52" s="4">
        <v>0</v>
      </c>
      <c r="J52" s="4">
        <v>0</v>
      </c>
      <c r="K52" s="4">
        <v>126936987012</v>
      </c>
      <c r="L52" s="4">
        <v>0</v>
      </c>
      <c r="M52" s="4">
        <v>36943266347</v>
      </c>
      <c r="N52" s="4">
        <v>89993720665</v>
      </c>
      <c r="O52" s="4">
        <v>18516694137</v>
      </c>
      <c r="P52" s="14">
        <f t="shared" si="0"/>
        <v>0.14587311840992037</v>
      </c>
      <c r="Q52" s="4">
        <v>0</v>
      </c>
      <c r="R52" s="14">
        <f t="shared" si="1"/>
        <v>0</v>
      </c>
      <c r="S52" s="4">
        <v>0</v>
      </c>
      <c r="T52" s="14">
        <f t="shared" si="2"/>
        <v>0</v>
      </c>
    </row>
    <row r="53" spans="1:20" ht="30.6" x14ac:dyDescent="0.2">
      <c r="A53" s="1" t="s">
        <v>17</v>
      </c>
      <c r="B53" s="2" t="s">
        <v>18</v>
      </c>
      <c r="C53" s="3" t="s">
        <v>76</v>
      </c>
      <c r="D53" s="1" t="s">
        <v>20</v>
      </c>
      <c r="E53" s="1" t="s">
        <v>21</v>
      </c>
      <c r="F53" s="1" t="s">
        <v>22</v>
      </c>
      <c r="G53" s="2" t="s">
        <v>53</v>
      </c>
      <c r="H53" s="4">
        <v>45818000005</v>
      </c>
      <c r="I53" s="4">
        <v>0</v>
      </c>
      <c r="J53" s="4">
        <v>0</v>
      </c>
      <c r="K53" s="4">
        <v>45818000005</v>
      </c>
      <c r="L53" s="4">
        <v>0</v>
      </c>
      <c r="M53" s="4">
        <v>5161613914</v>
      </c>
      <c r="N53" s="4">
        <v>40656386091</v>
      </c>
      <c r="O53" s="4">
        <v>3216594735</v>
      </c>
      <c r="P53" s="14">
        <f t="shared" si="0"/>
        <v>7.020373509644641E-2</v>
      </c>
      <c r="Q53" s="4">
        <v>0</v>
      </c>
      <c r="R53" s="14">
        <f t="shared" si="1"/>
        <v>0</v>
      </c>
      <c r="S53" s="4">
        <v>0</v>
      </c>
      <c r="T53" s="14">
        <f t="shared" si="2"/>
        <v>0</v>
      </c>
    </row>
    <row r="54" spans="1:20" ht="30.6" x14ac:dyDescent="0.2">
      <c r="A54" s="1" t="s">
        <v>17</v>
      </c>
      <c r="B54" s="2" t="s">
        <v>18</v>
      </c>
      <c r="C54" s="3" t="s">
        <v>77</v>
      </c>
      <c r="D54" s="1" t="s">
        <v>20</v>
      </c>
      <c r="E54" s="1" t="s">
        <v>21</v>
      </c>
      <c r="F54" s="1" t="s">
        <v>22</v>
      </c>
      <c r="G54" s="2" t="s">
        <v>53</v>
      </c>
      <c r="H54" s="4">
        <v>134276924286</v>
      </c>
      <c r="I54" s="4">
        <v>0</v>
      </c>
      <c r="J54" s="4">
        <v>0</v>
      </c>
      <c r="K54" s="4">
        <v>134276924286</v>
      </c>
      <c r="L54" s="4">
        <v>0</v>
      </c>
      <c r="M54" s="4">
        <v>61135973926</v>
      </c>
      <c r="N54" s="4">
        <v>73140950360</v>
      </c>
      <c r="O54" s="4">
        <v>2121963061</v>
      </c>
      <c r="P54" s="14">
        <f t="shared" si="0"/>
        <v>1.5802886998516397E-2</v>
      </c>
      <c r="Q54" s="4">
        <v>0</v>
      </c>
      <c r="R54" s="14">
        <f t="shared" si="1"/>
        <v>0</v>
      </c>
      <c r="S54" s="4">
        <v>0</v>
      </c>
      <c r="T54" s="14">
        <f t="shared" si="2"/>
        <v>0</v>
      </c>
    </row>
    <row r="55" spans="1:20" ht="30.6" x14ac:dyDescent="0.2">
      <c r="A55" s="1" t="s">
        <v>17</v>
      </c>
      <c r="B55" s="2" t="s">
        <v>18</v>
      </c>
      <c r="C55" s="3" t="s">
        <v>78</v>
      </c>
      <c r="D55" s="1" t="s">
        <v>20</v>
      </c>
      <c r="E55" s="1" t="s">
        <v>21</v>
      </c>
      <c r="F55" s="1" t="s">
        <v>22</v>
      </c>
      <c r="G55" s="2" t="s">
        <v>53</v>
      </c>
      <c r="H55" s="4">
        <v>45528656702</v>
      </c>
      <c r="I55" s="4">
        <v>0</v>
      </c>
      <c r="J55" s="4">
        <v>0</v>
      </c>
      <c r="K55" s="4">
        <v>45528656702</v>
      </c>
      <c r="L55" s="4">
        <v>0</v>
      </c>
      <c r="M55" s="4">
        <v>2715474641</v>
      </c>
      <c r="N55" s="4">
        <v>42813182061</v>
      </c>
      <c r="O55" s="4">
        <v>1392105304</v>
      </c>
      <c r="P55" s="14">
        <f t="shared" si="0"/>
        <v>3.057646337144946E-2</v>
      </c>
      <c r="Q55" s="4">
        <v>0</v>
      </c>
      <c r="R55" s="14">
        <f t="shared" si="1"/>
        <v>0</v>
      </c>
      <c r="S55" s="4">
        <v>0</v>
      </c>
      <c r="T55" s="14">
        <f t="shared" si="2"/>
        <v>0</v>
      </c>
    </row>
    <row r="56" spans="1:20" ht="30.6" x14ac:dyDescent="0.2">
      <c r="A56" s="1" t="s">
        <v>17</v>
      </c>
      <c r="B56" s="2" t="s">
        <v>18</v>
      </c>
      <c r="C56" s="3" t="s">
        <v>79</v>
      </c>
      <c r="D56" s="1" t="s">
        <v>20</v>
      </c>
      <c r="E56" s="1" t="s">
        <v>21</v>
      </c>
      <c r="F56" s="1" t="s">
        <v>22</v>
      </c>
      <c r="G56" s="2" t="s">
        <v>53</v>
      </c>
      <c r="H56" s="4">
        <v>11986032018</v>
      </c>
      <c r="I56" s="4">
        <v>0</v>
      </c>
      <c r="J56" s="4">
        <v>0</v>
      </c>
      <c r="K56" s="4">
        <v>11986032018</v>
      </c>
      <c r="L56" s="4">
        <v>0</v>
      </c>
      <c r="M56" s="4">
        <v>0</v>
      </c>
      <c r="N56" s="4">
        <v>11986032018</v>
      </c>
      <c r="O56" s="4">
        <v>0</v>
      </c>
      <c r="P56" s="14">
        <f t="shared" si="0"/>
        <v>0</v>
      </c>
      <c r="Q56" s="4">
        <v>0</v>
      </c>
      <c r="R56" s="14">
        <f t="shared" si="1"/>
        <v>0</v>
      </c>
      <c r="S56" s="4">
        <v>0</v>
      </c>
      <c r="T56" s="14">
        <f t="shared" si="2"/>
        <v>0</v>
      </c>
    </row>
    <row r="57" spans="1:20" ht="30.6" x14ac:dyDescent="0.2">
      <c r="A57" s="1" t="s">
        <v>17</v>
      </c>
      <c r="B57" s="2" t="s">
        <v>18</v>
      </c>
      <c r="C57" s="3" t="s">
        <v>79</v>
      </c>
      <c r="D57" s="1" t="s">
        <v>20</v>
      </c>
      <c r="E57" s="1" t="s">
        <v>54</v>
      </c>
      <c r="F57" s="1" t="s">
        <v>22</v>
      </c>
      <c r="G57" s="2" t="s">
        <v>53</v>
      </c>
      <c r="H57" s="4">
        <v>396110736229</v>
      </c>
      <c r="I57" s="4">
        <v>0</v>
      </c>
      <c r="J57" s="4">
        <v>0</v>
      </c>
      <c r="K57" s="4">
        <v>396110736229</v>
      </c>
      <c r="L57" s="4">
        <v>0</v>
      </c>
      <c r="M57" s="4">
        <v>84563208169</v>
      </c>
      <c r="N57" s="4">
        <v>311547528060</v>
      </c>
      <c r="O57" s="4">
        <v>75083888557</v>
      </c>
      <c r="P57" s="14">
        <f t="shared" si="0"/>
        <v>0.18955277322650607</v>
      </c>
      <c r="Q57" s="4">
        <v>483746321</v>
      </c>
      <c r="R57" s="14">
        <f t="shared" si="1"/>
        <v>1.2212401148358071E-3</v>
      </c>
      <c r="S57" s="4">
        <v>0</v>
      </c>
      <c r="T57" s="14">
        <f t="shared" si="2"/>
        <v>0</v>
      </c>
    </row>
    <row r="58" spans="1:20" ht="30.6" x14ac:dyDescent="0.2">
      <c r="A58" s="1" t="s">
        <v>17</v>
      </c>
      <c r="B58" s="2" t="s">
        <v>18</v>
      </c>
      <c r="C58" s="3" t="s">
        <v>80</v>
      </c>
      <c r="D58" s="1" t="s">
        <v>20</v>
      </c>
      <c r="E58" s="1" t="s">
        <v>21</v>
      </c>
      <c r="F58" s="1" t="s">
        <v>22</v>
      </c>
      <c r="G58" s="2" t="s">
        <v>53</v>
      </c>
      <c r="H58" s="4">
        <v>30652170005</v>
      </c>
      <c r="I58" s="4">
        <v>0</v>
      </c>
      <c r="J58" s="4">
        <v>0</v>
      </c>
      <c r="K58" s="4">
        <v>30652170005</v>
      </c>
      <c r="L58" s="4">
        <v>0</v>
      </c>
      <c r="M58" s="4">
        <v>4354363283</v>
      </c>
      <c r="N58" s="4">
        <v>26297806722</v>
      </c>
      <c r="O58" s="4">
        <v>341428419</v>
      </c>
      <c r="P58" s="14">
        <f t="shared" si="0"/>
        <v>1.1138800905264E-2</v>
      </c>
      <c r="Q58" s="4">
        <v>0</v>
      </c>
      <c r="R58" s="14">
        <f t="shared" si="1"/>
        <v>0</v>
      </c>
      <c r="S58" s="4">
        <v>0</v>
      </c>
      <c r="T58" s="14">
        <f t="shared" si="2"/>
        <v>0</v>
      </c>
    </row>
    <row r="59" spans="1:20" ht="30.6" x14ac:dyDescent="0.2">
      <c r="A59" s="1" t="s">
        <v>17</v>
      </c>
      <c r="B59" s="2" t="s">
        <v>18</v>
      </c>
      <c r="C59" s="3" t="s">
        <v>81</v>
      </c>
      <c r="D59" s="1" t="s">
        <v>20</v>
      </c>
      <c r="E59" s="1" t="s">
        <v>21</v>
      </c>
      <c r="F59" s="1" t="s">
        <v>22</v>
      </c>
      <c r="G59" s="2" t="s">
        <v>53</v>
      </c>
      <c r="H59" s="4">
        <v>50230917177</v>
      </c>
      <c r="I59" s="4">
        <v>0</v>
      </c>
      <c r="J59" s="4">
        <v>0</v>
      </c>
      <c r="K59" s="4">
        <v>50230917177</v>
      </c>
      <c r="L59" s="4">
        <v>0</v>
      </c>
      <c r="M59" s="4">
        <v>535666476</v>
      </c>
      <c r="N59" s="4">
        <v>49695250701</v>
      </c>
      <c r="O59" s="4">
        <v>332601113</v>
      </c>
      <c r="P59" s="14">
        <f t="shared" si="0"/>
        <v>6.621442165350171E-3</v>
      </c>
      <c r="Q59" s="4">
        <v>0</v>
      </c>
      <c r="R59" s="14">
        <f t="shared" si="1"/>
        <v>0</v>
      </c>
      <c r="S59" s="4">
        <v>0</v>
      </c>
      <c r="T59" s="14">
        <f t="shared" si="2"/>
        <v>0</v>
      </c>
    </row>
    <row r="60" spans="1:20" ht="51" x14ac:dyDescent="0.2">
      <c r="A60" s="1" t="s">
        <v>17</v>
      </c>
      <c r="B60" s="2" t="s">
        <v>18</v>
      </c>
      <c r="C60" s="3" t="s">
        <v>82</v>
      </c>
      <c r="D60" s="1" t="s">
        <v>20</v>
      </c>
      <c r="E60" s="1" t="s">
        <v>54</v>
      </c>
      <c r="F60" s="1" t="s">
        <v>22</v>
      </c>
      <c r="G60" s="2" t="s">
        <v>83</v>
      </c>
      <c r="H60" s="4">
        <v>90642818507</v>
      </c>
      <c r="I60" s="4">
        <v>0</v>
      </c>
      <c r="J60" s="4">
        <v>0</v>
      </c>
      <c r="K60" s="4">
        <v>90642818507</v>
      </c>
      <c r="L60" s="4">
        <v>0</v>
      </c>
      <c r="M60" s="4">
        <v>2215997745</v>
      </c>
      <c r="N60" s="4">
        <v>88426820762</v>
      </c>
      <c r="O60" s="4">
        <v>1609666291</v>
      </c>
      <c r="P60" s="14">
        <f t="shared" si="0"/>
        <v>1.7758343325077558E-2</v>
      </c>
      <c r="Q60" s="4">
        <v>0</v>
      </c>
      <c r="R60" s="14">
        <f t="shared" si="1"/>
        <v>0</v>
      </c>
      <c r="S60" s="4">
        <v>0</v>
      </c>
      <c r="T60" s="14">
        <f t="shared" si="2"/>
        <v>0</v>
      </c>
    </row>
    <row r="61" spans="1:20" ht="51" x14ac:dyDescent="0.2">
      <c r="A61" s="1" t="s">
        <v>17</v>
      </c>
      <c r="B61" s="2" t="s">
        <v>18</v>
      </c>
      <c r="C61" s="3" t="s">
        <v>84</v>
      </c>
      <c r="D61" s="1" t="s">
        <v>20</v>
      </c>
      <c r="E61" s="1" t="s">
        <v>54</v>
      </c>
      <c r="F61" s="1" t="s">
        <v>22</v>
      </c>
      <c r="G61" s="2" t="s">
        <v>83</v>
      </c>
      <c r="H61" s="4">
        <v>338394553113</v>
      </c>
      <c r="I61" s="4">
        <v>0</v>
      </c>
      <c r="J61" s="4">
        <v>0</v>
      </c>
      <c r="K61" s="4">
        <v>338394553113</v>
      </c>
      <c r="L61" s="4">
        <v>0</v>
      </c>
      <c r="M61" s="4">
        <v>0</v>
      </c>
      <c r="N61" s="4">
        <v>338394553113</v>
      </c>
      <c r="O61" s="4">
        <v>0</v>
      </c>
      <c r="P61" s="14">
        <f t="shared" si="0"/>
        <v>0</v>
      </c>
      <c r="Q61" s="4">
        <v>0</v>
      </c>
      <c r="R61" s="14">
        <f t="shared" si="1"/>
        <v>0</v>
      </c>
      <c r="S61" s="4">
        <v>0</v>
      </c>
      <c r="T61" s="14">
        <f t="shared" si="2"/>
        <v>0</v>
      </c>
    </row>
    <row r="62" spans="1:20" ht="40.799999999999997" x14ac:dyDescent="0.2">
      <c r="A62" s="1" t="s">
        <v>17</v>
      </c>
      <c r="B62" s="2" t="s">
        <v>18</v>
      </c>
      <c r="C62" s="3" t="s">
        <v>85</v>
      </c>
      <c r="D62" s="1" t="s">
        <v>20</v>
      </c>
      <c r="E62" s="1" t="s">
        <v>21</v>
      </c>
      <c r="F62" s="1" t="s">
        <v>22</v>
      </c>
      <c r="G62" s="2" t="s">
        <v>86</v>
      </c>
      <c r="H62" s="4">
        <v>16366008624</v>
      </c>
      <c r="I62" s="4">
        <v>0</v>
      </c>
      <c r="J62" s="4">
        <v>0</v>
      </c>
      <c r="K62" s="4">
        <v>16366008624</v>
      </c>
      <c r="L62" s="4">
        <v>0</v>
      </c>
      <c r="M62" s="4">
        <v>8252238584</v>
      </c>
      <c r="N62" s="4">
        <v>8113770040</v>
      </c>
      <c r="O62" s="4">
        <v>6077556249</v>
      </c>
      <c r="P62" s="14">
        <f t="shared" si="0"/>
        <v>0.37135237971752888</v>
      </c>
      <c r="Q62" s="4">
        <v>0</v>
      </c>
      <c r="R62" s="14">
        <f t="shared" si="1"/>
        <v>0</v>
      </c>
      <c r="S62" s="4">
        <v>0</v>
      </c>
      <c r="T62" s="14">
        <f t="shared" si="2"/>
        <v>0</v>
      </c>
    </row>
    <row r="63" spans="1:20" ht="40.799999999999997" x14ac:dyDescent="0.2">
      <c r="A63" s="1" t="s">
        <v>17</v>
      </c>
      <c r="B63" s="2" t="s">
        <v>18</v>
      </c>
      <c r="C63" s="3" t="s">
        <v>87</v>
      </c>
      <c r="D63" s="1" t="s">
        <v>20</v>
      </c>
      <c r="E63" s="1" t="s">
        <v>21</v>
      </c>
      <c r="F63" s="1" t="s">
        <v>22</v>
      </c>
      <c r="G63" s="2" t="s">
        <v>86</v>
      </c>
      <c r="H63" s="4">
        <v>31040201994</v>
      </c>
      <c r="I63" s="4">
        <v>0</v>
      </c>
      <c r="J63" s="4">
        <v>0</v>
      </c>
      <c r="K63" s="4">
        <v>31040201994</v>
      </c>
      <c r="L63" s="4">
        <v>0</v>
      </c>
      <c r="M63" s="4">
        <v>3427649455</v>
      </c>
      <c r="N63" s="4">
        <v>27612552539</v>
      </c>
      <c r="O63" s="4">
        <v>354173359</v>
      </c>
      <c r="P63" s="14">
        <f t="shared" si="0"/>
        <v>1.1410149942595763E-2</v>
      </c>
      <c r="Q63" s="4">
        <v>0</v>
      </c>
      <c r="R63" s="14">
        <f t="shared" si="1"/>
        <v>0</v>
      </c>
      <c r="S63" s="4">
        <v>0</v>
      </c>
      <c r="T63" s="14">
        <f t="shared" si="2"/>
        <v>0</v>
      </c>
    </row>
    <row r="64" spans="1:20" ht="40.799999999999997" x14ac:dyDescent="0.2">
      <c r="A64" s="1" t="s">
        <v>17</v>
      </c>
      <c r="B64" s="2" t="s">
        <v>18</v>
      </c>
      <c r="C64" s="3" t="s">
        <v>88</v>
      </c>
      <c r="D64" s="1" t="s">
        <v>20</v>
      </c>
      <c r="E64" s="1" t="s">
        <v>21</v>
      </c>
      <c r="F64" s="1" t="s">
        <v>22</v>
      </c>
      <c r="G64" s="2" t="s">
        <v>89</v>
      </c>
      <c r="H64" s="4">
        <v>101204124540</v>
      </c>
      <c r="I64" s="4">
        <v>0</v>
      </c>
      <c r="J64" s="4">
        <v>0</v>
      </c>
      <c r="K64" s="4">
        <v>101204124540</v>
      </c>
      <c r="L64" s="4">
        <v>0</v>
      </c>
      <c r="M64" s="4">
        <v>10265169456</v>
      </c>
      <c r="N64" s="4">
        <v>90938955084</v>
      </c>
      <c r="O64" s="4">
        <v>1782686721</v>
      </c>
      <c r="P64" s="14">
        <f t="shared" si="0"/>
        <v>1.7614763519795178E-2</v>
      </c>
      <c r="Q64" s="4">
        <v>0</v>
      </c>
      <c r="R64" s="14">
        <f t="shared" si="1"/>
        <v>0</v>
      </c>
      <c r="S64" s="4">
        <v>0</v>
      </c>
      <c r="T64" s="14">
        <f t="shared" si="2"/>
        <v>0</v>
      </c>
    </row>
    <row r="65" spans="1:20" ht="40.799999999999997" x14ac:dyDescent="0.2">
      <c r="A65" s="1" t="s">
        <v>17</v>
      </c>
      <c r="B65" s="2" t="s">
        <v>18</v>
      </c>
      <c r="C65" s="3" t="s">
        <v>90</v>
      </c>
      <c r="D65" s="1" t="s">
        <v>20</v>
      </c>
      <c r="E65" s="1" t="s">
        <v>21</v>
      </c>
      <c r="F65" s="1" t="s">
        <v>22</v>
      </c>
      <c r="G65" s="2" t="s">
        <v>89</v>
      </c>
      <c r="H65" s="4">
        <v>2250000000</v>
      </c>
      <c r="I65" s="4">
        <v>0</v>
      </c>
      <c r="J65" s="4">
        <v>0</v>
      </c>
      <c r="K65" s="4">
        <v>2250000000</v>
      </c>
      <c r="L65" s="4">
        <v>0</v>
      </c>
      <c r="M65" s="4">
        <v>87000000</v>
      </c>
      <c r="N65" s="4">
        <v>2163000000</v>
      </c>
      <c r="O65" s="4">
        <v>0</v>
      </c>
      <c r="P65" s="14">
        <f t="shared" si="0"/>
        <v>0</v>
      </c>
      <c r="Q65" s="4">
        <v>0</v>
      </c>
      <c r="R65" s="14">
        <f t="shared" si="1"/>
        <v>0</v>
      </c>
      <c r="S65" s="4">
        <v>0</v>
      </c>
      <c r="T65" s="14">
        <f t="shared" si="2"/>
        <v>0</v>
      </c>
    </row>
    <row r="66" spans="1:20" ht="40.799999999999997" x14ac:dyDescent="0.2">
      <c r="A66" s="1" t="s">
        <v>17</v>
      </c>
      <c r="B66" s="2" t="s">
        <v>18</v>
      </c>
      <c r="C66" s="3" t="s">
        <v>91</v>
      </c>
      <c r="D66" s="1" t="s">
        <v>20</v>
      </c>
      <c r="E66" s="1" t="s">
        <v>21</v>
      </c>
      <c r="F66" s="1" t="s">
        <v>22</v>
      </c>
      <c r="G66" s="2" t="s">
        <v>89</v>
      </c>
      <c r="H66" s="4">
        <v>40564904500</v>
      </c>
      <c r="I66" s="4">
        <v>0</v>
      </c>
      <c r="J66" s="4">
        <v>0</v>
      </c>
      <c r="K66" s="4">
        <v>40564904500</v>
      </c>
      <c r="L66" s="4">
        <v>0</v>
      </c>
      <c r="M66" s="4">
        <v>8824333718</v>
      </c>
      <c r="N66" s="4">
        <v>31740570782</v>
      </c>
      <c r="O66" s="4">
        <v>3910060950</v>
      </c>
      <c r="P66" s="14">
        <f t="shared" si="0"/>
        <v>9.6390241717443217E-2</v>
      </c>
      <c r="Q66" s="4">
        <v>0</v>
      </c>
      <c r="R66" s="14">
        <f t="shared" si="1"/>
        <v>0</v>
      </c>
      <c r="S66" s="4">
        <v>0</v>
      </c>
      <c r="T66" s="14">
        <f t="shared" si="2"/>
        <v>0</v>
      </c>
    </row>
    <row r="67" spans="1:20" ht="15" customHeight="1" x14ac:dyDescent="0.2">
      <c r="A67" s="8"/>
      <c r="B67" s="9"/>
      <c r="C67" s="10"/>
      <c r="D67" s="8"/>
      <c r="E67" s="8"/>
      <c r="F67" s="8"/>
      <c r="G67" s="6" t="s">
        <v>97</v>
      </c>
      <c r="H67" s="12">
        <f>SUM(H30:H66)</f>
        <v>2283951000000</v>
      </c>
      <c r="I67" s="12">
        <f t="shared" ref="I67:S67" si="4">SUM(I30:I66)</f>
        <v>0</v>
      </c>
      <c r="J67" s="12">
        <f t="shared" si="4"/>
        <v>0</v>
      </c>
      <c r="K67" s="12">
        <f t="shared" si="4"/>
        <v>2283951000000</v>
      </c>
      <c r="L67" s="12">
        <f t="shared" si="4"/>
        <v>0</v>
      </c>
      <c r="M67" s="12">
        <f t="shared" si="4"/>
        <v>572122398207.72998</v>
      </c>
      <c r="N67" s="12">
        <f t="shared" si="4"/>
        <v>1711828601792.27</v>
      </c>
      <c r="O67" s="12">
        <f t="shared" si="4"/>
        <v>415177547782.72998</v>
      </c>
      <c r="P67" s="13">
        <f>+O67/K67</f>
        <v>0.18178040937950507</v>
      </c>
      <c r="Q67" s="12">
        <f t="shared" si="4"/>
        <v>3393672846</v>
      </c>
      <c r="R67" s="13">
        <f>+Q67/K67</f>
        <v>1.4858781322366374E-3</v>
      </c>
      <c r="S67" s="12">
        <f t="shared" si="4"/>
        <v>0</v>
      </c>
      <c r="T67" s="13">
        <f>+S67/K67</f>
        <v>0</v>
      </c>
    </row>
    <row r="68" spans="1:20" ht="15" customHeight="1" x14ac:dyDescent="0.2">
      <c r="A68" s="8"/>
      <c r="B68" s="9"/>
      <c r="C68" s="10"/>
      <c r="D68" s="8"/>
      <c r="E68" s="8"/>
      <c r="F68" s="8"/>
      <c r="G68" s="6" t="s">
        <v>98</v>
      </c>
      <c r="H68" s="12">
        <f>+H29+H67</f>
        <v>3121360834774</v>
      </c>
      <c r="I68" s="12">
        <f t="shared" ref="I68:S68" si="5">+I29+I67</f>
        <v>0</v>
      </c>
      <c r="J68" s="12">
        <f t="shared" si="5"/>
        <v>0</v>
      </c>
      <c r="K68" s="12">
        <f t="shared" si="5"/>
        <v>3121360834774</v>
      </c>
      <c r="L68" s="12">
        <f t="shared" si="5"/>
        <v>161884458774</v>
      </c>
      <c r="M68" s="12">
        <f t="shared" si="5"/>
        <v>1088717032129.1</v>
      </c>
      <c r="N68" s="12">
        <f t="shared" si="5"/>
        <v>1870759343870.8999</v>
      </c>
      <c r="O68" s="12">
        <f t="shared" si="5"/>
        <v>477214664242.09998</v>
      </c>
      <c r="P68" s="13">
        <f>+O68/K68</f>
        <v>0.15288673418517226</v>
      </c>
      <c r="Q68" s="12">
        <f t="shared" si="5"/>
        <v>50380574315</v>
      </c>
      <c r="R68" s="13">
        <f>+Q68/K68</f>
        <v>1.6140580016807883E-2</v>
      </c>
      <c r="S68" s="12">
        <f t="shared" si="5"/>
        <v>45078645929</v>
      </c>
      <c r="T68" s="13">
        <f>+S68/K68</f>
        <v>1.4441984863394972E-2</v>
      </c>
    </row>
    <row r="69" spans="1:20" ht="15" customHeight="1" x14ac:dyDescent="0.2"/>
    <row r="70" spans="1:20" ht="15" customHeight="1" x14ac:dyDescent="0.2"/>
    <row r="71" spans="1:20" ht="15" customHeight="1" x14ac:dyDescent="0.2"/>
    <row r="72" spans="1:20" ht="15" customHeight="1" x14ac:dyDescent="0.2"/>
    <row r="73" spans="1:20" ht="15" customHeight="1" x14ac:dyDescent="0.2"/>
    <row r="74" spans="1:20" ht="15" customHeight="1" x14ac:dyDescent="0.2"/>
    <row r="75" spans="1:20" ht="15" hidden="1" customHeight="1" x14ac:dyDescent="0.2"/>
    <row r="76" spans="1:20" ht="15" hidden="1" customHeight="1" x14ac:dyDescent="0.2"/>
    <row r="77" spans="1:20" ht="15" hidden="1" customHeight="1" x14ac:dyDescent="0.2"/>
  </sheetData>
  <sheetProtection algorithmName="SHA-512" hashValue="2YA8nfApET20YediUkJoc8hU4tjKlwCracSKAEUA4Gt98iUXa+Je38iXAprm//LfT1P1GXQbKl45iQjXuk9XsQ==" saltValue="e+DGGO9KKVZPmixjIo8W8g==" spinCount="100000" sheet="1" formatCells="0" formatColumns="0" formatRows="0" insertColumns="0" insertRows="0" insertHyperlinks="0" deleteColumns="0" deleteRows="0" sort="0" autoFilter="0" pivotTables="0"/>
  <mergeCells count="1">
    <mergeCell ref="A8:T8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F1465BDAF1FE24E81736B977CF6B447" ma:contentTypeVersion="6" ma:contentTypeDescription="Crear nuevo documento." ma:contentTypeScope="" ma:versionID="5ab43f3f546f72195813f1cfdc7ea316">
  <xsd:schema xmlns:xsd="http://www.w3.org/2001/XMLSchema" xmlns:xs="http://www.w3.org/2001/XMLSchema" xmlns:p="http://schemas.microsoft.com/office/2006/metadata/properties" xmlns:ns2="61cca86f-76d0-4580-a348-650cc4dfa152" targetNamespace="http://schemas.microsoft.com/office/2006/metadata/properties" ma:root="true" ma:fieldsID="3d4870f9068a1d527428524f927b50d6" ns2:_="">
    <xsd:import namespace="61cca86f-76d0-4580-a348-650cc4dfa152"/>
    <xsd:element name="properties">
      <xsd:complexType>
        <xsd:sequence>
          <xsd:element name="documentManagement">
            <xsd:complexType>
              <xsd:all>
                <xsd:element ref="ns2:Descripci_x00f3_n" minOccurs="0"/>
                <xsd:element ref="ns2:Tipo_x0020_documento" minOccurs="0"/>
                <xsd:element ref="ns2:Formato" minOccurs="0"/>
                <xsd:element ref="ns2:Filtro" minOccurs="0"/>
                <xsd:element ref="ns2:Vigencia" minOccurs="0"/>
                <xsd:element ref="ns2:Ord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cca86f-76d0-4580-a348-650cc4dfa152" elementFormDefault="qualified">
    <xsd:import namespace="http://schemas.microsoft.com/office/2006/documentManagement/types"/>
    <xsd:import namespace="http://schemas.microsoft.com/office/infopath/2007/PartnerControls"/>
    <xsd:element name="Descripci_x00f3_n" ma:index="8" nillable="true" ma:displayName="Descripción" ma:internalName="Descripci_x00f3_n">
      <xsd:simpleType>
        <xsd:restriction base="dms:Text">
          <xsd:maxLength value="255"/>
        </xsd:restriction>
      </xsd:simpleType>
    </xsd:element>
    <xsd:element name="Tipo_x0020_documento" ma:index="9" nillable="true" ma:displayName="Tipo documento" ma:format="Dropdown" ma:internalName="Tipo_x0020_documento">
      <xsd:simpleType>
        <xsd:restriction base="dms:Choice">
          <xsd:enumeration value="Ejecución"/>
          <xsd:enumeration value="Copia"/>
          <xsd:enumeration value="Decreto"/>
          <xsd:enumeration value="Resolución"/>
          <xsd:enumeration value="Presupuesto"/>
          <xsd:enumeration value="Inversión"/>
          <xsd:enumeration value="Informe"/>
        </xsd:restriction>
      </xsd:simpleType>
    </xsd:element>
    <xsd:element name="Formato" ma:index="10" nillable="true" ma:displayName="Formato" ma:format="Dropdown" ma:internalName="Formato">
      <xsd:simpleType>
        <xsd:restriction base="dms:Choice">
          <xsd:enumeration value="/Style%20Library/Images/pdf.svg"/>
          <xsd:enumeration value="/Style%20Library/Images/doc.svg"/>
          <xsd:enumeration value="/Style%20Library/Images/xls.svg"/>
          <xsd:enumeration value="/Style%20Library/Images/ppt.svg"/>
          <xsd:enumeration value="/Style%20Library/Images/jpg.svg"/>
        </xsd:restriction>
      </xsd:simpleType>
    </xsd:element>
    <xsd:element name="Filtro" ma:index="11" nillable="true" ma:displayName="Filtro" ma:internalName="Filtro">
      <xsd:simpleType>
        <xsd:restriction base="dms:Text">
          <xsd:maxLength value="255"/>
        </xsd:restriction>
      </xsd:simpleType>
    </xsd:element>
    <xsd:element name="Vigencia" ma:index="12" nillable="true" ma:displayName="Vigencia" ma:default="2022" ma:format="Dropdown" ma:internalName="Vigencia">
      <xsd:simpleType>
        <xsd:restriction base="dms:Choice"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</xsd:restriction>
      </xsd:simpleType>
    </xsd:element>
    <xsd:element name="Orden" ma:index="13" nillable="true" ma:displayName="Orden" ma:internalName="Orden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ltro xmlns="61cca86f-76d0-4580-a348-650cc4dfa152" xsi:nil="true"/>
    <Orden xmlns="61cca86f-76d0-4580-a348-650cc4dfa152" xsi:nil="true"/>
    <Formato xmlns="61cca86f-76d0-4580-a348-650cc4dfa152">/Style%20Library/Images/xls.svg</Formato>
    <Descripci_x00f3_n xmlns="61cca86f-76d0-4580-a348-650cc4dfa152">Decreto 1621 del 30 de diciembre de 2024 – Por el cual se liquida el presupuesto para la vigencia 2025</Descripci_x00f3_n>
    <Vigencia xmlns="61cca86f-76d0-4580-a348-650cc4dfa152">2025</Vigencia>
    <Tipo_x0020_documento xmlns="61cca86f-76d0-4580-a348-650cc4dfa152">Ejecución</Tipo_x0020_documento>
  </documentManagement>
</p:properties>
</file>

<file path=customXml/itemProps1.xml><?xml version="1.0" encoding="utf-8"?>
<ds:datastoreItem xmlns:ds="http://schemas.openxmlformats.org/officeDocument/2006/customXml" ds:itemID="{C3BB28E6-7AB3-4DF4-B4B4-632E125A2BB0}"/>
</file>

<file path=customXml/itemProps2.xml><?xml version="1.0" encoding="utf-8"?>
<ds:datastoreItem xmlns:ds="http://schemas.openxmlformats.org/officeDocument/2006/customXml" ds:itemID="{9801554B-1728-44F0-8518-F28ACD5FD11F}"/>
</file>

<file path=customXml/itemProps3.xml><?xml version="1.0" encoding="utf-8"?>
<ds:datastoreItem xmlns:ds="http://schemas.openxmlformats.org/officeDocument/2006/customXml" ds:itemID="{35FF2B39-70E0-4A99-BC92-7C2DF293911C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REP_EPG034_EjecucionPresupuesta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Ejecución Presupuestal a Enero 2025</dc:title>
  <dc:creator>Sandra Patricia Jimenez Gonzalez</dc:creator>
  <cp:lastModifiedBy>Sandra Patricia Jimenez Gonzalez</cp:lastModifiedBy>
  <dcterms:created xsi:type="dcterms:W3CDTF">2025-02-03T13:46:29Z</dcterms:created>
  <dcterms:modified xsi:type="dcterms:W3CDTF">2025-02-03T19:36:13Z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0x0101007F1465BDAF1FE24E81736B977CF6B447</vt:lpwstr>
  </property>
</Properties>
</file>